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'Individuale'!$A$4:$I$75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<sst xmlns="http://schemas.openxmlformats.org/spreadsheetml/2006/main" count="350" uniqueCount="221">
  <si>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</si>
  <si>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</si>
  <si>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</si>
  <si>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</si>
  <si>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</si>
  <si>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</si>
  <si>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</si>
  <si>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</si>
  <si>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</si>
  <si>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</si>
  <si>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</si>
  <si>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</si>
  <si>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</si>
  <si>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</si>
  <si>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</si>
  <si>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</si>
  <si>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</si>
  <si>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</si>
  <si>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</si>
  <si>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</si>
  <si>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</si>
  <si>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</si>
  <si>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</si>
  <si>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</si>
  <si>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</si>
  <si>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</si>
  <si>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</si>
  <si>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</si>
  <si>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</si>
  <si>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</si>
  <si>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</si>
  <si>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</si>
  <si>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</si>
  <si>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</si>
  <si>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</si>
  <si>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</si>
  <si>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</si>
  <si>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</si>
  <si>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</si>
  <si>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</si>
  <si>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</si>
  <si>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</si>
  <si>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</si>
  <si>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</si>
  <si>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</si>
  <si>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</si>
  <si>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</si>
  <si>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</si>
  <si>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</si>
  <si>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</si>
  <si>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</si>
  <si>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</si>
  <si>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</si>
  <si>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</si>
  <si>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</si>
  <si>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</si>
  <si>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</si>
  <si>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</si>
  <si>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</si>
  <si>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</si>
  <si>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</si>
  <si>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</si>
  <si>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</si>
  <si>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</si>
  <si>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</si>
  <si>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</si>
  <si>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</si>
  <si>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</si>
  <si>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</si>
  <si>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</si>
  <si>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</si>
  <si>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</si>
  <si>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</si>
  <si>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</si>
  <si>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</si>
  <si>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</si>
  <si>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</si>
  <si>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</si>
  <si>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</si>
  <si>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</si>
  <si>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</si>
  <si>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</si>
  <si>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</si>
  <si>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A.S.D. PODISTICA SOLIDARIETA'</t>
  </si>
  <si>
    <t>LBM SPORT TEAM</t>
  </si>
  <si>
    <t>RUNCARD</t>
  </si>
  <si>
    <t>G.S. BANCARI ROMANI</t>
  </si>
  <si>
    <t>BARLETTA SPORTIVA</t>
  </si>
  <si>
    <t>YOUNG RUNNING</t>
  </si>
  <si>
    <t>PUROSANGUE ATHLETICS CLUB</t>
  </si>
  <si>
    <t>AMATORI PODISTICA TERNI</t>
  </si>
  <si>
    <t>CLUB SUPER MARATHON ITALIA</t>
  </si>
  <si>
    <t>ASD 'VINI FANTINI'</t>
  </si>
  <si>
    <t>A.S.P.A. BASTIA</t>
  </si>
  <si>
    <t>A.S.D. G.P. MONTI DELLA TOLFA L'AIRONE</t>
  </si>
  <si>
    <t>A.S.D.F.C. PORTO 85</t>
  </si>
  <si>
    <t>SM35</t>
  </si>
  <si>
    <t>SM</t>
  </si>
  <si>
    <t>SM40</t>
  </si>
  <si>
    <t>SM50</t>
  </si>
  <si>
    <t>SM45</t>
  </si>
  <si>
    <t>RUNFOREVER APRILIA</t>
  </si>
  <si>
    <t>PFIZER ITALIA RUNNING TEAM</t>
  </si>
  <si>
    <t>SF</t>
  </si>
  <si>
    <t>PODISTICA MARE DI ROMA</t>
  </si>
  <si>
    <t>G.S. CAT SPORT ROMA</t>
  </si>
  <si>
    <t>SM55</t>
  </si>
  <si>
    <t>SF40</t>
  </si>
  <si>
    <t>O.S.O. OLD STARS OSTIA</t>
  </si>
  <si>
    <t>MARATHON ROMA CASTELFUSANO</t>
  </si>
  <si>
    <t>SM60</t>
  </si>
  <si>
    <t>SF50</t>
  </si>
  <si>
    <t>SM65</t>
  </si>
  <si>
    <t>SF35</t>
  </si>
  <si>
    <t>SM70</t>
  </si>
  <si>
    <t>SF60</t>
  </si>
  <si>
    <t>SF55</t>
  </si>
  <si>
    <t>PODISTICA CASALOTTI</t>
  </si>
  <si>
    <t>ASD ENEA</t>
  </si>
  <si>
    <t>4ª edizione</t>
  </si>
  <si>
    <t>NUOVA PODISTICA LATINA</t>
  </si>
  <si>
    <t>ASD PODISTICA AVIS PRIVERNO</t>
  </si>
  <si>
    <t>A.S.D. VILLA DE SANCTIS</t>
  </si>
  <si>
    <t>Venerdì 08/12/2017</t>
  </si>
  <si>
    <t>ROMATLETICA SALARIA VILLAGE</t>
  </si>
  <si>
    <t>A.S.D. RINCORRO</t>
  </si>
  <si>
    <t>Anguillara Sabazia (RM) Italia</t>
  </si>
  <si>
    <t>LIZZA MASSIMO</t>
  </si>
  <si>
    <t>PERROZZI GIANFRANCO</t>
  </si>
  <si>
    <t>A.S.D. USA RUNNERS AVEZZANO</t>
  </si>
  <si>
    <t>AMABRINI FABIO</t>
  </si>
  <si>
    <t>PASSOLOGICO</t>
  </si>
  <si>
    <t>VENDOLA FABIO</t>
  </si>
  <si>
    <t>ASD FULMINI E SAETTE</t>
  </si>
  <si>
    <t>PROIETTI DANIELE</t>
  </si>
  <si>
    <t>ANDREOTTI ENRICO</t>
  </si>
  <si>
    <t>COLANTONI SERGIO</t>
  </si>
  <si>
    <t>ASCOLI CARLO</t>
  </si>
  <si>
    <t>DI NALLO ROBERTO</t>
  </si>
  <si>
    <t>ASD RUNNERS CHIETI</t>
  </si>
  <si>
    <t>FERRI LEUCIO</t>
  </si>
  <si>
    <t>ASD RUNNING TELESE TERME</t>
  </si>
  <si>
    <t>SUSTA FEDERICO</t>
  </si>
  <si>
    <t>APERDIFIATO</t>
  </si>
  <si>
    <t>VINCI SILVIA</t>
  </si>
  <si>
    <t>FORUM SPORT CENTER SSD SRL</t>
  </si>
  <si>
    <t>TIRELLI GIUSEPPE</t>
  </si>
  <si>
    <t>FIORUCCI FABRIZIO</t>
  </si>
  <si>
    <t>FAIAZZA FABRIZIO</t>
  </si>
  <si>
    <t>CARA ANGELO</t>
  </si>
  <si>
    <t>JEDRUSIK MAGDALENA AGATA</t>
  </si>
  <si>
    <t>ROBERTI MARCO</t>
  </si>
  <si>
    <t>MASTRODICASA MARCELLO</t>
  </si>
  <si>
    <t>M.C. MANOPPELLO SOGEDA</t>
  </si>
  <si>
    <t>BALDINI GIOVANNI</t>
  </si>
  <si>
    <t>MENCHETTI DANIELA</t>
  </si>
  <si>
    <t>AVIS FOIANO</t>
  </si>
  <si>
    <t>BONCOMPAGNI ROBERTO</t>
  </si>
  <si>
    <t>AUGELLI ETTORE</t>
  </si>
  <si>
    <t>ESPOSITO FULVIO</t>
  </si>
  <si>
    <t>C.U.S. CAMERINO A.S.D.</t>
  </si>
  <si>
    <t>MAMMUCCI SALVATORE</t>
  </si>
  <si>
    <t>ATHLETIC SEA RUNNERS</t>
  </si>
  <si>
    <t>RUSSO VINCENZO MARIANO</t>
  </si>
  <si>
    <t>MUSSI CARLO</t>
  </si>
  <si>
    <t>CERIONI CARLO</t>
  </si>
  <si>
    <t>CORRADINI ELEONORA RACHELE</t>
  </si>
  <si>
    <t>PICCIONI FRANCO</t>
  </si>
  <si>
    <t>CORRADINI FABIO</t>
  </si>
  <si>
    <t>BATTELLO MAURO</t>
  </si>
  <si>
    <t>I RUNNERS</t>
  </si>
  <si>
    <t>CAGGIA DANILO</t>
  </si>
  <si>
    <t>DIARIO MARIO</t>
  </si>
  <si>
    <t>FUNARI GIUSEPPE</t>
  </si>
  <si>
    <t>BORIOSI LUCA</t>
  </si>
  <si>
    <t>MIZII CLAUDIO</t>
  </si>
  <si>
    <t>ASD 361°</t>
  </si>
  <si>
    <t>PIAZZAI MARCELLO VALERIO</t>
  </si>
  <si>
    <t>* INDIVIDUALI *</t>
  </si>
  <si>
    <t>CORTINA LUCIANO</t>
  </si>
  <si>
    <t>SPATARO CINZIA</t>
  </si>
  <si>
    <t>A.POD. AVIS MOB. LATTANZI</t>
  </si>
  <si>
    <t>SAVIELLO PAOLO</t>
  </si>
  <si>
    <t>FIORUCCI FAUSTO</t>
  </si>
  <si>
    <t>SANFILIPPO PAOLA</t>
  </si>
  <si>
    <t>REALI PAOLO</t>
  </si>
  <si>
    <t>ABBONDANZA ANTONELLA</t>
  </si>
  <si>
    <t>DI CREDICO MARIO</t>
  </si>
  <si>
    <t>CERULLO CORRADO</t>
  </si>
  <si>
    <t>BORIOSI GUALTIERO</t>
  </si>
  <si>
    <t>ACAR UNICREDIT</t>
  </si>
  <si>
    <t>LIBERTINI ULDERICO</t>
  </si>
  <si>
    <t>RIZZITELLI MICHELE</t>
  </si>
  <si>
    <t>BUCCI CLAUDIO</t>
  </si>
  <si>
    <t>CAPECCI FRANCESCO</t>
  </si>
  <si>
    <t>ASD RICCI SPORT L'UOMO LEPIER</t>
  </si>
  <si>
    <t>MORETTI ADONELLA</t>
  </si>
  <si>
    <t>DI SABATINO GIORGIO</t>
  </si>
  <si>
    <t>DI COSTANZO GIOVANNI</t>
  </si>
  <si>
    <t>MARRI FABIO</t>
  </si>
  <si>
    <t>MODENA ATLETICA</t>
  </si>
  <si>
    <t>RACIOPPI VANESSA</t>
  </si>
  <si>
    <t>BIANCO GIOVANNI</t>
  </si>
  <si>
    <t>AVIS IN CORSA CONVERSANO</t>
  </si>
  <si>
    <t>IACOPONI STEFANO</t>
  </si>
  <si>
    <t>IACOVACCI MARIO</t>
  </si>
  <si>
    <t>GENNARI GIULIANO</t>
  </si>
  <si>
    <t>AGABITI CAROLINA</t>
  </si>
  <si>
    <t>SEMPREBENE GIANCARLO</t>
  </si>
  <si>
    <t>TUCCERI CIMINI ROBERTO</t>
  </si>
  <si>
    <t>BIANCO MODA SPORT CIAMPINO ASD</t>
  </si>
  <si>
    <t>QUARTO MICHELE</t>
  </si>
  <si>
    <t>ARENA MARCELLO</t>
  </si>
  <si>
    <t>RANZUGLIA GIULIA</t>
  </si>
  <si>
    <t>A.S.D. PODISTICA VALMISA</t>
  </si>
  <si>
    <t>DI GREGORIO ENRICO</t>
  </si>
  <si>
    <t>PICA SEBASTIANO</t>
  </si>
  <si>
    <t>ALBATROS ROMA</t>
  </si>
  <si>
    <t>GARGANO ANGELA</t>
  </si>
  <si>
    <t>PELLICCIARI MARIA LUISA</t>
  </si>
  <si>
    <t>Maratona Città di Rieti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</si>
</sst>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54" fillId="57" borderId="32" xfId="0" applyFont="1" applyFill="1" applyBorder="1" applyAlignment="1">
      <alignment vertical="center"/>
    </xf>
    <xf numFmtId="0" fontId="0" fillId="0" borderId="0" xfId="0" applyAlignment="1">
      <alignment horizontal="center"/>
    </xf>
    <xf numFmtId="1" fontId="31" fillId="56" borderId="43" xfId="0" applyNumberFormat="1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vertical="center"/>
    </xf>
    <xf numFmtId="0" fontId="26" fillId="0" borderId="45" xfId="0" applyFont="1" applyFill="1" applyBorder="1" applyAlignment="1">
      <alignment vertical="center"/>
    </xf>
    <xf numFmtId="0" fontId="26" fillId="0" borderId="46" xfId="0" applyFont="1" applyFill="1" applyBorder="1" applyAlignment="1">
      <alignment vertical="center"/>
    </xf>
    <xf numFmtId="0" fontId="31" fillId="56" borderId="4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26" fillId="0" borderId="50" xfId="0" applyFont="1" applyFill="1" applyBorder="1" applyAlignment="1">
      <alignment vertical="center"/>
    </xf>
    <xf numFmtId="0" fontId="54" fillId="57" borderId="45" xfId="0" applyFont="1" applyFill="1" applyBorder="1" applyAlignment="1">
      <alignment vertical="center"/>
    </xf>
    <xf numFmtId="0" fontId="54" fillId="57" borderId="49" xfId="0" applyFont="1" applyFill="1" applyBorder="1" applyAlignment="1">
      <alignment vertical="center"/>
    </xf>
    <xf numFmtId="0" fontId="54" fillId="57" borderId="51" xfId="0" applyFont="1" applyFill="1" applyBorder="1" applyAlignment="1">
      <alignment horizontal="center" vertical="center"/>
    </xf>
    <xf numFmtId="0" fontId="54" fillId="57" borderId="52" xfId="0" applyFont="1" applyFill="1" applyBorder="1" applyAlignment="1">
      <alignment vertical="center"/>
    </xf>
    <xf numFmtId="0" fontId="54" fillId="57" borderId="53" xfId="0" applyNumberFormat="1" applyFont="1" applyFill="1" applyBorder="1" applyAlignment="1">
      <alignment horizontal="center" vertical="center"/>
    </xf>
    <xf numFmtId="0" fontId="1" fillId="56" borderId="54" xfId="0" applyFont="1" applyFill="1" applyBorder="1" applyAlignment="1">
      <alignment horizontal="center" vertical="center"/>
    </xf>
    <xf numFmtId="0" fontId="1" fillId="56" borderId="55" xfId="0" applyFont="1" applyFill="1" applyBorder="1" applyAlignment="1">
      <alignment horizontal="center" vertical="center"/>
    </xf>
    <xf numFmtId="0" fontId="1" fillId="56" borderId="56" xfId="0" applyFont="1" applyFill="1" applyBorder="1" applyAlignment="1">
      <alignment horizontal="center" vertical="center"/>
    </xf>
    <xf numFmtId="0" fontId="34" fillId="56" borderId="57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58" xfId="0" applyFont="1" applyFill="1" applyBorder="1" applyAlignment="1">
      <alignment horizontal="center" vertical="center"/>
    </xf>
    <xf numFmtId="0" fontId="6" fillId="56" borderId="54" xfId="0" applyFont="1" applyFill="1" applyBorder="1" applyAlignment="1">
      <alignment horizontal="center" vertical="center" wrapText="1"/>
    </xf>
    <xf numFmtId="0" fontId="6" fillId="56" borderId="55" xfId="0" applyFont="1" applyFill="1" applyBorder="1" applyAlignment="1">
      <alignment horizontal="center" vertical="center" wrapText="1"/>
    </xf>
    <xf numFmtId="0" fontId="6" fillId="56" borderId="56" xfId="0" applyFont="1" applyFill="1" applyBorder="1" applyAlignment="1">
      <alignment horizontal="center" vertical="center" wrapText="1"/>
    </xf>
    <xf numFmtId="0" fontId="28" fillId="55" borderId="57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8" xfId="0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3" customWidth="1"/>
    <col min="4" max="4" width="12.28125" style="48" bestFit="1" customWidth="1"/>
    <col min="5" max="5" width="35.7109375" style="4" customWidth="1"/>
    <col min="6" max="6" width="10.7109375" style="5" customWidth="1"/>
    <col min="7" max="9" width="10.7109375" style="1" customWidth="1"/>
  </cols>
  <sheetData>
    <row r="1" spans="1:9" ht="45" customHeight="1">
      <c r="A1" s="62" t="s">
        <v>220</v>
      </c>
      <c r="B1" s="63"/>
      <c r="C1" s="63"/>
      <c r="D1" s="63"/>
      <c r="E1" s="63"/>
      <c r="F1" s="63"/>
      <c r="G1" s="63"/>
      <c r="H1" s="63"/>
      <c r="I1" s="64"/>
    </row>
    <row r="2" spans="1:9" ht="24" customHeight="1">
      <c r="A2" s="65" t="s">
        <v>119</v>
      </c>
      <c r="B2" s="66"/>
      <c r="C2" s="66"/>
      <c r="D2" s="66"/>
      <c r="E2" s="66"/>
      <c r="F2" s="66"/>
      <c r="G2" s="66"/>
      <c r="H2" s="66"/>
      <c r="I2" s="67"/>
    </row>
    <row r="3" spans="1:9" ht="24" customHeight="1">
      <c r="A3" s="29"/>
      <c r="B3" s="12" t="s">
        <v>126</v>
      </c>
      <c r="C3" s="12"/>
      <c r="D3" s="13"/>
      <c r="E3" s="12" t="s">
        <v>123</v>
      </c>
      <c r="F3" s="13"/>
      <c r="G3" s="12"/>
      <c r="H3" s="13" t="s">
        <v>0</v>
      </c>
      <c r="I3" s="14">
        <v>42.195</v>
      </c>
    </row>
    <row r="4" spans="1:9" ht="24" customHeight="1">
      <c r="A4" s="34" t="s">
        <v>1</v>
      </c>
      <c r="B4" s="49" t="s">
        <v>2</v>
      </c>
      <c r="C4" s="53" t="s">
        <v>3</v>
      </c>
      <c r="D4" s="35" t="s">
        <v>4</v>
      </c>
      <c r="E4" s="36" t="s">
        <v>5</v>
      </c>
      <c r="F4" s="37" t="s">
        <v>9</v>
      </c>
      <c r="G4" s="35" t="s">
        <v>6</v>
      </c>
      <c r="H4" s="38" t="s">
        <v>7</v>
      </c>
      <c r="I4" s="39" t="s">
        <v>8</v>
      </c>
    </row>
    <row r="5" spans="1:9" s="2" customFormat="1" ht="18" customHeight="1">
      <c r="A5" s="6" t="s">
        <v>12</v>
      </c>
      <c r="B5" s="50" t="s">
        <v>127</v>
      </c>
      <c r="C5" s="54"/>
      <c r="D5" s="7" t="s">
        <v>100</v>
      </c>
      <c r="E5" s="45" t="s">
        <v>92</v>
      </c>
      <c r="F5" s="27">
        <v>0.12418981481481482</v>
      </c>
      <c r="G5" s="7" t="str">
        <f aca="true" t="shared" si="0" ref="G5:G36">TEXT(INT((HOUR(F5)*3600+MINUTE(F5)*60+SECOND(F5))/$I$3/60),"0")&amp;"."&amp;TEXT(MOD((HOUR(F5)*3600+MINUTE(F5)*60+SECOND(F5))/$I$3,60),"00")&amp;"/km"</f>
        <v>4.14/km</v>
      </c>
      <c r="H5" s="27">
        <f aca="true" t="shared" si="1" ref="H5:H36">F5-$F$5</f>
        <v>0</v>
      </c>
      <c r="I5" s="8">
        <f aca="true" t="shared" si="2" ref="I5:I36">F5-INDEX($F$5:$F$75,MATCH(D5,$D$5:$D$75,0))</f>
        <v>0</v>
      </c>
    </row>
    <row r="6" spans="1:9" s="2" customFormat="1" ht="18" customHeight="1">
      <c r="A6" s="21" t="s">
        <v>13</v>
      </c>
      <c r="B6" s="51" t="s">
        <v>128</v>
      </c>
      <c r="C6" s="55"/>
      <c r="D6" s="22" t="s">
        <v>100</v>
      </c>
      <c r="E6" s="44" t="s">
        <v>129</v>
      </c>
      <c r="F6" s="28">
        <v>0.12443287037037037</v>
      </c>
      <c r="G6" s="22" t="str">
        <f t="shared" si="0"/>
        <v>4.15/km</v>
      </c>
      <c r="H6" s="28">
        <f t="shared" si="1"/>
        <v>0.00024305555555555192</v>
      </c>
      <c r="I6" s="23">
        <f t="shared" si="2"/>
        <v>0.00024305555555555192</v>
      </c>
    </row>
    <row r="7" spans="1:9" s="2" customFormat="1" ht="18" customHeight="1">
      <c r="A7" s="21" t="s">
        <v>14</v>
      </c>
      <c r="B7" s="51" t="s">
        <v>130</v>
      </c>
      <c r="C7" s="55"/>
      <c r="D7" s="22" t="s">
        <v>100</v>
      </c>
      <c r="E7" s="44" t="s">
        <v>131</v>
      </c>
      <c r="F7" s="28">
        <v>0.1253587962962963</v>
      </c>
      <c r="G7" s="22" t="str">
        <f t="shared" si="0"/>
        <v>4.17/km</v>
      </c>
      <c r="H7" s="28">
        <f t="shared" si="1"/>
        <v>0.0011689814814814653</v>
      </c>
      <c r="I7" s="23">
        <f t="shared" si="2"/>
        <v>0.0011689814814814653</v>
      </c>
    </row>
    <row r="8" spans="1:9" s="2" customFormat="1" ht="18" customHeight="1">
      <c r="A8" s="21" t="s">
        <v>15</v>
      </c>
      <c r="B8" s="51" t="s">
        <v>132</v>
      </c>
      <c r="C8" s="55"/>
      <c r="D8" s="22" t="s">
        <v>100</v>
      </c>
      <c r="E8" s="44" t="s">
        <v>133</v>
      </c>
      <c r="F8" s="28">
        <v>0.12980324074074073</v>
      </c>
      <c r="G8" s="22" t="str">
        <f t="shared" si="0"/>
        <v>4.26/km</v>
      </c>
      <c r="H8" s="28">
        <f t="shared" si="1"/>
        <v>0.005613425925925911</v>
      </c>
      <c r="I8" s="23">
        <f t="shared" si="2"/>
        <v>0.005613425925925911</v>
      </c>
    </row>
    <row r="9" spans="1:9" s="2" customFormat="1" ht="18" customHeight="1">
      <c r="A9" s="40" t="s">
        <v>16</v>
      </c>
      <c r="B9" s="57" t="s">
        <v>134</v>
      </c>
      <c r="C9" s="58"/>
      <c r="D9" s="41" t="s">
        <v>96</v>
      </c>
      <c r="E9" s="47" t="s">
        <v>83</v>
      </c>
      <c r="F9" s="42">
        <v>0.12988425925925925</v>
      </c>
      <c r="G9" s="41" t="str">
        <f t="shared" si="0"/>
        <v>4.26/km</v>
      </c>
      <c r="H9" s="42">
        <f t="shared" si="1"/>
        <v>0.0056944444444444325</v>
      </c>
      <c r="I9" s="43">
        <f t="shared" si="2"/>
        <v>0</v>
      </c>
    </row>
    <row r="10" spans="1:9" s="2" customFormat="1" ht="18" customHeight="1">
      <c r="A10" s="21" t="s">
        <v>17</v>
      </c>
      <c r="B10" s="51" t="s">
        <v>135</v>
      </c>
      <c r="C10" s="55"/>
      <c r="D10" s="22" t="s">
        <v>98</v>
      </c>
      <c r="E10" s="44" t="s">
        <v>101</v>
      </c>
      <c r="F10" s="28">
        <v>0.13444444444444445</v>
      </c>
      <c r="G10" s="22" t="str">
        <f t="shared" si="0"/>
        <v>4.35/km</v>
      </c>
      <c r="H10" s="28">
        <f t="shared" si="1"/>
        <v>0.010254629629629627</v>
      </c>
      <c r="I10" s="23">
        <f t="shared" si="2"/>
        <v>0</v>
      </c>
    </row>
    <row r="11" spans="1:9" s="2" customFormat="1" ht="18" customHeight="1">
      <c r="A11" s="40" t="s">
        <v>18</v>
      </c>
      <c r="B11" s="57" t="s">
        <v>136</v>
      </c>
      <c r="C11" s="58"/>
      <c r="D11" s="41" t="s">
        <v>106</v>
      </c>
      <c r="E11" s="47" t="s">
        <v>83</v>
      </c>
      <c r="F11" s="42">
        <v>0.13903935185185184</v>
      </c>
      <c r="G11" s="41" t="str">
        <f t="shared" si="0"/>
        <v>4.45/km</v>
      </c>
      <c r="H11" s="42">
        <f t="shared" si="1"/>
        <v>0.014849537037037022</v>
      </c>
      <c r="I11" s="43">
        <f t="shared" si="2"/>
        <v>0</v>
      </c>
    </row>
    <row r="12" spans="1:9" s="2" customFormat="1" ht="18" customHeight="1">
      <c r="A12" s="21" t="s">
        <v>19</v>
      </c>
      <c r="B12" s="51" t="s">
        <v>137</v>
      </c>
      <c r="C12" s="55"/>
      <c r="D12" s="22" t="s">
        <v>96</v>
      </c>
      <c r="E12" s="44" t="s">
        <v>117</v>
      </c>
      <c r="F12" s="28">
        <v>0.1413425925925926</v>
      </c>
      <c r="G12" s="22" t="str">
        <f t="shared" si="0"/>
        <v>4.49/km</v>
      </c>
      <c r="H12" s="28">
        <f t="shared" si="1"/>
        <v>0.01715277777777778</v>
      </c>
      <c r="I12" s="23">
        <f t="shared" si="2"/>
        <v>0.011458333333333348</v>
      </c>
    </row>
    <row r="13" spans="1:9" s="2" customFormat="1" ht="18" customHeight="1">
      <c r="A13" s="21" t="s">
        <v>20</v>
      </c>
      <c r="B13" s="51" t="s">
        <v>138</v>
      </c>
      <c r="C13" s="55"/>
      <c r="D13" s="22" t="s">
        <v>96</v>
      </c>
      <c r="E13" s="44" t="s">
        <v>139</v>
      </c>
      <c r="F13" s="28">
        <v>0.14193287037037036</v>
      </c>
      <c r="G13" s="22" t="str">
        <f t="shared" si="0"/>
        <v>4.51/km</v>
      </c>
      <c r="H13" s="28">
        <f t="shared" si="1"/>
        <v>0.01774305555555554</v>
      </c>
      <c r="I13" s="23">
        <f t="shared" si="2"/>
        <v>0.012048611111111107</v>
      </c>
    </row>
    <row r="14" spans="1:9" s="2" customFormat="1" ht="18" customHeight="1">
      <c r="A14" s="21" t="s">
        <v>21</v>
      </c>
      <c r="B14" s="51" t="s">
        <v>140</v>
      </c>
      <c r="C14" s="55"/>
      <c r="D14" s="22" t="s">
        <v>99</v>
      </c>
      <c r="E14" s="44" t="s">
        <v>141</v>
      </c>
      <c r="F14" s="28">
        <v>0.1420949074074074</v>
      </c>
      <c r="G14" s="22" t="str">
        <f t="shared" si="0"/>
        <v>4.51/km</v>
      </c>
      <c r="H14" s="28">
        <f t="shared" si="1"/>
        <v>0.017905092592592584</v>
      </c>
      <c r="I14" s="23">
        <f t="shared" si="2"/>
        <v>0</v>
      </c>
    </row>
    <row r="15" spans="1:9" s="2" customFormat="1" ht="18" customHeight="1">
      <c r="A15" s="21" t="s">
        <v>22</v>
      </c>
      <c r="B15" s="51" t="s">
        <v>142</v>
      </c>
      <c r="C15" s="55"/>
      <c r="D15" s="22" t="s">
        <v>98</v>
      </c>
      <c r="E15" s="44" t="s">
        <v>143</v>
      </c>
      <c r="F15" s="28">
        <v>0.1428472222222222</v>
      </c>
      <c r="G15" s="22" t="str">
        <f t="shared" si="0"/>
        <v>4.52/km</v>
      </c>
      <c r="H15" s="28">
        <f t="shared" si="1"/>
        <v>0.018657407407407386</v>
      </c>
      <c r="I15" s="23">
        <f t="shared" si="2"/>
        <v>0.008402777777777759</v>
      </c>
    </row>
    <row r="16" spans="1:9" s="2" customFormat="1" ht="18" customHeight="1">
      <c r="A16" s="21" t="s">
        <v>23</v>
      </c>
      <c r="B16" s="51" t="s">
        <v>144</v>
      </c>
      <c r="C16" s="55"/>
      <c r="D16" s="22" t="s">
        <v>107</v>
      </c>
      <c r="E16" s="44" t="s">
        <v>145</v>
      </c>
      <c r="F16" s="28">
        <v>0.1430671296296296</v>
      </c>
      <c r="G16" s="22" t="str">
        <f t="shared" si="0"/>
        <v>4.53/km</v>
      </c>
      <c r="H16" s="28">
        <f t="shared" si="1"/>
        <v>0.01887731481481479</v>
      </c>
      <c r="I16" s="23">
        <f t="shared" si="2"/>
        <v>0</v>
      </c>
    </row>
    <row r="17" spans="1:9" s="2" customFormat="1" ht="18" customHeight="1">
      <c r="A17" s="40" t="s">
        <v>24</v>
      </c>
      <c r="B17" s="57" t="s">
        <v>146</v>
      </c>
      <c r="C17" s="58"/>
      <c r="D17" s="41" t="s">
        <v>100</v>
      </c>
      <c r="E17" s="47" t="s">
        <v>83</v>
      </c>
      <c r="F17" s="42">
        <v>0.14405092592592592</v>
      </c>
      <c r="G17" s="41" t="str">
        <f t="shared" si="0"/>
        <v>4.55/km</v>
      </c>
      <c r="H17" s="42">
        <f t="shared" si="1"/>
        <v>0.019861111111111093</v>
      </c>
      <c r="I17" s="43">
        <f t="shared" si="2"/>
        <v>0.019861111111111093</v>
      </c>
    </row>
    <row r="18" spans="1:9" s="2" customFormat="1" ht="18" customHeight="1">
      <c r="A18" s="21" t="s">
        <v>25</v>
      </c>
      <c r="B18" s="51" t="s">
        <v>147</v>
      </c>
      <c r="C18" s="55"/>
      <c r="D18" s="22" t="s">
        <v>100</v>
      </c>
      <c r="E18" s="44" t="s">
        <v>143</v>
      </c>
      <c r="F18" s="28">
        <v>0.14449074074074073</v>
      </c>
      <c r="G18" s="22" t="str">
        <f t="shared" si="0"/>
        <v>4.56/km</v>
      </c>
      <c r="H18" s="28">
        <f t="shared" si="1"/>
        <v>0.020300925925925903</v>
      </c>
      <c r="I18" s="23">
        <f t="shared" si="2"/>
        <v>0.020300925925925903</v>
      </c>
    </row>
    <row r="19" spans="1:9" s="2" customFormat="1" ht="18" customHeight="1">
      <c r="A19" s="21" t="s">
        <v>26</v>
      </c>
      <c r="B19" s="51" t="s">
        <v>148</v>
      </c>
      <c r="C19" s="55"/>
      <c r="D19" s="22" t="s">
        <v>99</v>
      </c>
      <c r="E19" s="44" t="s">
        <v>85</v>
      </c>
      <c r="F19" s="28">
        <v>0.14538194444444444</v>
      </c>
      <c r="G19" s="22" t="str">
        <f t="shared" si="0"/>
        <v>4.58/km</v>
      </c>
      <c r="H19" s="28">
        <f t="shared" si="1"/>
        <v>0.021192129629629616</v>
      </c>
      <c r="I19" s="23">
        <f t="shared" si="2"/>
        <v>0.0032870370370370328</v>
      </c>
    </row>
    <row r="20" spans="1:9" s="2" customFormat="1" ht="18" customHeight="1">
      <c r="A20" s="21" t="s">
        <v>27</v>
      </c>
      <c r="B20" s="51" t="s">
        <v>149</v>
      </c>
      <c r="C20" s="55"/>
      <c r="D20" s="22" t="s">
        <v>110</v>
      </c>
      <c r="E20" s="44" t="s">
        <v>109</v>
      </c>
      <c r="F20" s="28">
        <v>0.14542824074074076</v>
      </c>
      <c r="G20" s="22" t="str">
        <f t="shared" si="0"/>
        <v>4.58/km</v>
      </c>
      <c r="H20" s="28">
        <f t="shared" si="1"/>
        <v>0.02123842592592594</v>
      </c>
      <c r="I20" s="23">
        <f t="shared" si="2"/>
        <v>0</v>
      </c>
    </row>
    <row r="21" spans="1:9" ht="18" customHeight="1">
      <c r="A21" s="21" t="s">
        <v>28</v>
      </c>
      <c r="B21" s="51" t="s">
        <v>150</v>
      </c>
      <c r="C21" s="55"/>
      <c r="D21" s="22" t="s">
        <v>113</v>
      </c>
      <c r="E21" s="44" t="s">
        <v>85</v>
      </c>
      <c r="F21" s="28">
        <v>0.1461111111111111</v>
      </c>
      <c r="G21" s="22" t="str">
        <f t="shared" si="0"/>
        <v>4.59/km</v>
      </c>
      <c r="H21" s="28">
        <f t="shared" si="1"/>
        <v>0.021921296296296286</v>
      </c>
      <c r="I21" s="23">
        <f t="shared" si="2"/>
        <v>0</v>
      </c>
    </row>
    <row r="22" spans="1:9" ht="18" customHeight="1">
      <c r="A22" s="21" t="s">
        <v>29</v>
      </c>
      <c r="B22" s="51" t="s">
        <v>151</v>
      </c>
      <c r="C22" s="55"/>
      <c r="D22" s="22" t="s">
        <v>98</v>
      </c>
      <c r="E22" s="44" t="s">
        <v>125</v>
      </c>
      <c r="F22" s="28">
        <v>0.14668981481481483</v>
      </c>
      <c r="G22" s="22" t="str">
        <f t="shared" si="0"/>
        <v>5.00/km</v>
      </c>
      <c r="H22" s="28">
        <f t="shared" si="1"/>
        <v>0.022500000000000006</v>
      </c>
      <c r="I22" s="23">
        <f t="shared" si="2"/>
        <v>0.012245370370370379</v>
      </c>
    </row>
    <row r="23" spans="1:9" ht="18" customHeight="1">
      <c r="A23" s="21" t="s">
        <v>30</v>
      </c>
      <c r="B23" s="51" t="s">
        <v>152</v>
      </c>
      <c r="C23" s="55"/>
      <c r="D23" s="22" t="s">
        <v>99</v>
      </c>
      <c r="E23" s="44" t="s">
        <v>153</v>
      </c>
      <c r="F23" s="28">
        <v>0.1476388888888889</v>
      </c>
      <c r="G23" s="22" t="str">
        <f t="shared" si="0"/>
        <v>5.02/km</v>
      </c>
      <c r="H23" s="28">
        <f t="shared" si="1"/>
        <v>0.02344907407407408</v>
      </c>
      <c r="I23" s="23">
        <f t="shared" si="2"/>
        <v>0.005543981481481497</v>
      </c>
    </row>
    <row r="24" spans="1:9" ht="18" customHeight="1">
      <c r="A24" s="21" t="s">
        <v>31</v>
      </c>
      <c r="B24" s="51" t="s">
        <v>154</v>
      </c>
      <c r="C24" s="55"/>
      <c r="D24" s="22" t="s">
        <v>99</v>
      </c>
      <c r="E24" s="44" t="s">
        <v>85</v>
      </c>
      <c r="F24" s="28">
        <v>0.14765046296296297</v>
      </c>
      <c r="G24" s="22" t="str">
        <f t="shared" si="0"/>
        <v>5.02/km</v>
      </c>
      <c r="H24" s="28">
        <f t="shared" si="1"/>
        <v>0.023460648148148147</v>
      </c>
      <c r="I24" s="23">
        <f t="shared" si="2"/>
        <v>0.005555555555555564</v>
      </c>
    </row>
    <row r="25" spans="1:9" ht="18" customHeight="1">
      <c r="A25" s="21" t="s">
        <v>32</v>
      </c>
      <c r="B25" s="51" t="s">
        <v>155</v>
      </c>
      <c r="C25" s="55"/>
      <c r="D25" s="22" t="s">
        <v>103</v>
      </c>
      <c r="E25" s="44" t="s">
        <v>156</v>
      </c>
      <c r="F25" s="28">
        <v>0.15118055555555557</v>
      </c>
      <c r="G25" s="22" t="str">
        <f t="shared" si="0"/>
        <v>5.10/km</v>
      </c>
      <c r="H25" s="28">
        <f t="shared" si="1"/>
        <v>0.026990740740740746</v>
      </c>
      <c r="I25" s="23">
        <f t="shared" si="2"/>
        <v>0</v>
      </c>
    </row>
    <row r="26" spans="1:9" ht="18" customHeight="1">
      <c r="A26" s="21" t="s">
        <v>33</v>
      </c>
      <c r="B26" s="51" t="s">
        <v>157</v>
      </c>
      <c r="C26" s="55"/>
      <c r="D26" s="22" t="s">
        <v>98</v>
      </c>
      <c r="E26" s="44" t="s">
        <v>156</v>
      </c>
      <c r="F26" s="28">
        <v>0.15119212962962963</v>
      </c>
      <c r="G26" s="22" t="str">
        <f t="shared" si="0"/>
        <v>5.10/km</v>
      </c>
      <c r="H26" s="28">
        <f t="shared" si="1"/>
        <v>0.027002314814814812</v>
      </c>
      <c r="I26" s="23">
        <f t="shared" si="2"/>
        <v>0.016747685185185185</v>
      </c>
    </row>
    <row r="27" spans="1:9" ht="18" customHeight="1">
      <c r="A27" s="21" t="s">
        <v>34</v>
      </c>
      <c r="B27" s="51" t="s">
        <v>158</v>
      </c>
      <c r="C27" s="55"/>
      <c r="D27" s="22" t="s">
        <v>106</v>
      </c>
      <c r="E27" s="44" t="s">
        <v>84</v>
      </c>
      <c r="F27" s="28">
        <v>0.15138888888888888</v>
      </c>
      <c r="G27" s="22" t="str">
        <f t="shared" si="0"/>
        <v>5.10/km</v>
      </c>
      <c r="H27" s="28">
        <f t="shared" si="1"/>
        <v>0.027199074074074056</v>
      </c>
      <c r="I27" s="23">
        <f t="shared" si="2"/>
        <v>0.012349537037037034</v>
      </c>
    </row>
    <row r="28" spans="1:9" ht="18" customHeight="1">
      <c r="A28" s="21" t="s">
        <v>35</v>
      </c>
      <c r="B28" s="51" t="s">
        <v>159</v>
      </c>
      <c r="C28" s="55"/>
      <c r="D28" s="22" t="s">
        <v>112</v>
      </c>
      <c r="E28" s="44" t="s">
        <v>160</v>
      </c>
      <c r="F28" s="28">
        <v>0.15361111111111111</v>
      </c>
      <c r="G28" s="22" t="str">
        <f t="shared" si="0"/>
        <v>5.15/km</v>
      </c>
      <c r="H28" s="28">
        <f t="shared" si="1"/>
        <v>0.029421296296296293</v>
      </c>
      <c r="I28" s="23">
        <f t="shared" si="2"/>
        <v>0</v>
      </c>
    </row>
    <row r="29" spans="1:9" ht="18" customHeight="1">
      <c r="A29" s="21" t="s">
        <v>36</v>
      </c>
      <c r="B29" s="51" t="s">
        <v>161</v>
      </c>
      <c r="C29" s="55"/>
      <c r="D29" s="22" t="s">
        <v>100</v>
      </c>
      <c r="E29" s="44" t="s">
        <v>162</v>
      </c>
      <c r="F29" s="28">
        <v>0.15438657407407408</v>
      </c>
      <c r="G29" s="22" t="str">
        <f t="shared" si="0"/>
        <v>5.16/km</v>
      </c>
      <c r="H29" s="28">
        <f t="shared" si="1"/>
        <v>0.030196759259259257</v>
      </c>
      <c r="I29" s="23">
        <f t="shared" si="2"/>
        <v>0.030196759259259257</v>
      </c>
    </row>
    <row r="30" spans="1:9" ht="18" customHeight="1">
      <c r="A30" s="21" t="s">
        <v>37</v>
      </c>
      <c r="B30" s="51" t="s">
        <v>163</v>
      </c>
      <c r="C30" s="55"/>
      <c r="D30" s="22" t="s">
        <v>97</v>
      </c>
      <c r="E30" s="44" t="s">
        <v>105</v>
      </c>
      <c r="F30" s="28">
        <v>0.15707175925925926</v>
      </c>
      <c r="G30" s="22" t="str">
        <f t="shared" si="0"/>
        <v>5.22/km</v>
      </c>
      <c r="H30" s="28">
        <f t="shared" si="1"/>
        <v>0.032881944444444436</v>
      </c>
      <c r="I30" s="23">
        <f t="shared" si="2"/>
        <v>0</v>
      </c>
    </row>
    <row r="31" spans="1:9" ht="18" customHeight="1">
      <c r="A31" s="21" t="s">
        <v>38</v>
      </c>
      <c r="B31" s="51" t="s">
        <v>164</v>
      </c>
      <c r="C31" s="55"/>
      <c r="D31" s="22" t="s">
        <v>99</v>
      </c>
      <c r="E31" s="44" t="s">
        <v>102</v>
      </c>
      <c r="F31" s="28">
        <v>0.15778935185185186</v>
      </c>
      <c r="G31" s="22" t="str">
        <f t="shared" si="0"/>
        <v>5.23/km</v>
      </c>
      <c r="H31" s="28">
        <f t="shared" si="1"/>
        <v>0.03359953703703704</v>
      </c>
      <c r="I31" s="23">
        <f t="shared" si="2"/>
        <v>0.015694444444444455</v>
      </c>
    </row>
    <row r="32" spans="1:9" ht="18" customHeight="1">
      <c r="A32" s="21" t="s">
        <v>39</v>
      </c>
      <c r="B32" s="51" t="s">
        <v>165</v>
      </c>
      <c r="C32" s="55"/>
      <c r="D32" s="22" t="s">
        <v>100</v>
      </c>
      <c r="E32" s="44" t="s">
        <v>86</v>
      </c>
      <c r="F32" s="28">
        <v>0.15854166666666666</v>
      </c>
      <c r="G32" s="22" t="str">
        <f t="shared" si="0"/>
        <v>5.25/km</v>
      </c>
      <c r="H32" s="28">
        <f t="shared" si="1"/>
        <v>0.03435185185185184</v>
      </c>
      <c r="I32" s="23">
        <f t="shared" si="2"/>
        <v>0.03435185185185184</v>
      </c>
    </row>
    <row r="33" spans="1:9" ht="18" customHeight="1">
      <c r="A33" s="21" t="s">
        <v>40</v>
      </c>
      <c r="B33" s="51" t="s">
        <v>166</v>
      </c>
      <c r="C33" s="55"/>
      <c r="D33" s="22" t="s">
        <v>103</v>
      </c>
      <c r="E33" s="44" t="s">
        <v>86</v>
      </c>
      <c r="F33" s="28">
        <v>0.15871527777777777</v>
      </c>
      <c r="G33" s="22" t="str">
        <f t="shared" si="0"/>
        <v>5.25/km</v>
      </c>
      <c r="H33" s="28">
        <f t="shared" si="1"/>
        <v>0.03452546296296295</v>
      </c>
      <c r="I33" s="23">
        <f t="shared" si="2"/>
        <v>0.0075347222222222066</v>
      </c>
    </row>
    <row r="34" spans="1:9" ht="18" customHeight="1">
      <c r="A34" s="40" t="s">
        <v>41</v>
      </c>
      <c r="B34" s="57" t="s">
        <v>167</v>
      </c>
      <c r="C34" s="58"/>
      <c r="D34" s="41" t="s">
        <v>99</v>
      </c>
      <c r="E34" s="47" t="s">
        <v>83</v>
      </c>
      <c r="F34" s="42">
        <v>0.15980324074074073</v>
      </c>
      <c r="G34" s="41" t="str">
        <f t="shared" si="0"/>
        <v>5.27/km</v>
      </c>
      <c r="H34" s="42">
        <f t="shared" si="1"/>
        <v>0.03561342592592591</v>
      </c>
      <c r="I34" s="43">
        <f t="shared" si="2"/>
        <v>0.017708333333333326</v>
      </c>
    </row>
    <row r="35" spans="1:9" ht="18" customHeight="1">
      <c r="A35" s="21" t="s">
        <v>42</v>
      </c>
      <c r="B35" s="51" t="s">
        <v>168</v>
      </c>
      <c r="C35" s="55"/>
      <c r="D35" s="22" t="s">
        <v>99</v>
      </c>
      <c r="E35" s="44" t="s">
        <v>105</v>
      </c>
      <c r="F35" s="28">
        <v>0.16019675925925925</v>
      </c>
      <c r="G35" s="22" t="str">
        <f t="shared" si="0"/>
        <v>5.28/km</v>
      </c>
      <c r="H35" s="28">
        <f t="shared" si="1"/>
        <v>0.036006944444444425</v>
      </c>
      <c r="I35" s="23">
        <f t="shared" si="2"/>
        <v>0.01810185185185184</v>
      </c>
    </row>
    <row r="36" spans="1:9" ht="18" customHeight="1">
      <c r="A36" s="21" t="s">
        <v>43</v>
      </c>
      <c r="B36" s="51" t="s">
        <v>169</v>
      </c>
      <c r="C36" s="55"/>
      <c r="D36" s="22" t="s">
        <v>98</v>
      </c>
      <c r="E36" s="44" t="s">
        <v>170</v>
      </c>
      <c r="F36" s="28">
        <v>0.16127314814814817</v>
      </c>
      <c r="G36" s="22" t="str">
        <f t="shared" si="0"/>
        <v>5.30/km</v>
      </c>
      <c r="H36" s="28">
        <f t="shared" si="1"/>
        <v>0.03708333333333334</v>
      </c>
      <c r="I36" s="23">
        <f t="shared" si="2"/>
        <v>0.026828703703703716</v>
      </c>
    </row>
    <row r="37" spans="1:9" ht="18" customHeight="1">
      <c r="A37" s="21" t="s">
        <v>44</v>
      </c>
      <c r="B37" s="51" t="s">
        <v>171</v>
      </c>
      <c r="C37" s="55"/>
      <c r="D37" s="22" t="s">
        <v>99</v>
      </c>
      <c r="E37" s="44" t="s">
        <v>102</v>
      </c>
      <c r="F37" s="28">
        <v>0.16212962962962962</v>
      </c>
      <c r="G37" s="22" t="str">
        <f aca="true" t="shared" si="3" ref="G37:G53">TEXT(INT((HOUR(F37)*3600+MINUTE(F37)*60+SECOND(F37))/$I$3/60),"0")&amp;"."&amp;TEXT(MOD((HOUR(F37)*3600+MINUTE(F37)*60+SECOND(F37))/$I$3,60),"00")&amp;"/km"</f>
        <v>5.32/km</v>
      </c>
      <c r="H37" s="28">
        <f aca="true" t="shared" si="4" ref="H37:H53">F37-$F$5</f>
        <v>0.0379398148148148</v>
      </c>
      <c r="I37" s="23">
        <f aca="true" t="shared" si="5" ref="I37:I68">F37-INDEX($F$5:$F$75,MATCH(D37,$D$5:$D$75,0))</f>
        <v>0.020034722222222218</v>
      </c>
    </row>
    <row r="38" spans="1:9" ht="18" customHeight="1">
      <c r="A38" s="21" t="s">
        <v>45</v>
      </c>
      <c r="B38" s="51" t="s">
        <v>172</v>
      </c>
      <c r="C38" s="55"/>
      <c r="D38" s="22" t="s">
        <v>112</v>
      </c>
      <c r="E38" s="44" t="s">
        <v>133</v>
      </c>
      <c r="F38" s="28">
        <v>0.16342592592592595</v>
      </c>
      <c r="G38" s="22" t="str">
        <f t="shared" si="3"/>
        <v>5.35/km</v>
      </c>
      <c r="H38" s="28">
        <f t="shared" si="4"/>
        <v>0.039236111111111124</v>
      </c>
      <c r="I38" s="23">
        <f t="shared" si="5"/>
        <v>0.009814814814814832</v>
      </c>
    </row>
    <row r="39" spans="1:9" ht="18" customHeight="1">
      <c r="A39" s="21" t="s">
        <v>46</v>
      </c>
      <c r="B39" s="51" t="s">
        <v>173</v>
      </c>
      <c r="C39" s="55"/>
      <c r="D39" s="22" t="s">
        <v>98</v>
      </c>
      <c r="E39" s="44" t="s">
        <v>94</v>
      </c>
      <c r="F39" s="28">
        <v>0.16572916666666668</v>
      </c>
      <c r="G39" s="22" t="str">
        <f t="shared" si="3"/>
        <v>5.39/km</v>
      </c>
      <c r="H39" s="28">
        <f t="shared" si="4"/>
        <v>0.041539351851851855</v>
      </c>
      <c r="I39" s="23">
        <f t="shared" si="5"/>
        <v>0.03128472222222223</v>
      </c>
    </row>
    <row r="40" spans="1:9" ht="18" customHeight="1">
      <c r="A40" s="21" t="s">
        <v>47</v>
      </c>
      <c r="B40" s="51" t="s">
        <v>174</v>
      </c>
      <c r="C40" s="55"/>
      <c r="D40" s="22" t="s">
        <v>97</v>
      </c>
      <c r="E40" s="44" t="s">
        <v>143</v>
      </c>
      <c r="F40" s="28">
        <v>0.16755787037037037</v>
      </c>
      <c r="G40" s="22" t="str">
        <f t="shared" si="3"/>
        <v>5.43/km</v>
      </c>
      <c r="H40" s="28">
        <f t="shared" si="4"/>
        <v>0.04336805555555555</v>
      </c>
      <c r="I40" s="23">
        <f t="shared" si="5"/>
        <v>0.010486111111111113</v>
      </c>
    </row>
    <row r="41" spans="1:9" ht="18" customHeight="1">
      <c r="A41" s="21" t="s">
        <v>48</v>
      </c>
      <c r="B41" s="51" t="s">
        <v>175</v>
      </c>
      <c r="C41" s="55"/>
      <c r="D41" s="22" t="s">
        <v>110</v>
      </c>
      <c r="E41" s="44" t="s">
        <v>176</v>
      </c>
      <c r="F41" s="28">
        <v>0.16796296296296298</v>
      </c>
      <c r="G41" s="22" t="str">
        <f t="shared" si="3"/>
        <v>5.44/km</v>
      </c>
      <c r="H41" s="28">
        <f t="shared" si="4"/>
        <v>0.04377314814814816</v>
      </c>
      <c r="I41" s="23">
        <f t="shared" si="5"/>
        <v>0.02253472222222222</v>
      </c>
    </row>
    <row r="42" spans="1:9" ht="18" customHeight="1">
      <c r="A42" s="21" t="s">
        <v>49</v>
      </c>
      <c r="B42" s="51" t="s">
        <v>177</v>
      </c>
      <c r="C42" s="55"/>
      <c r="D42" s="22" t="s">
        <v>98</v>
      </c>
      <c r="E42" s="44" t="s">
        <v>178</v>
      </c>
      <c r="F42" s="28">
        <v>0.1720486111111111</v>
      </c>
      <c r="G42" s="22" t="str">
        <f t="shared" si="3"/>
        <v>5.52/km</v>
      </c>
      <c r="H42" s="28">
        <f t="shared" si="4"/>
        <v>0.04785879629629629</v>
      </c>
      <c r="I42" s="23">
        <f t="shared" si="5"/>
        <v>0.03760416666666666</v>
      </c>
    </row>
    <row r="43" spans="1:9" ht="18" customHeight="1">
      <c r="A43" s="21" t="s">
        <v>50</v>
      </c>
      <c r="B43" s="51" t="s">
        <v>179</v>
      </c>
      <c r="C43" s="55"/>
      <c r="D43" s="22" t="s">
        <v>99</v>
      </c>
      <c r="E43" s="44" t="s">
        <v>91</v>
      </c>
      <c r="F43" s="28">
        <v>0.17461805555555554</v>
      </c>
      <c r="G43" s="22" t="str">
        <f t="shared" si="3"/>
        <v>5.58/km</v>
      </c>
      <c r="H43" s="28">
        <f t="shared" si="4"/>
        <v>0.05042824074074072</v>
      </c>
      <c r="I43" s="23">
        <f t="shared" si="5"/>
        <v>0.032523148148148134</v>
      </c>
    </row>
    <row r="44" spans="1:9" ht="18" customHeight="1">
      <c r="A44" s="21" t="s">
        <v>51</v>
      </c>
      <c r="B44" s="51" t="s">
        <v>180</v>
      </c>
      <c r="C44" s="55"/>
      <c r="D44" s="22" t="s">
        <v>116</v>
      </c>
      <c r="E44" s="44" t="s">
        <v>181</v>
      </c>
      <c r="F44" s="28">
        <v>0.17675925925925925</v>
      </c>
      <c r="G44" s="22" t="str">
        <f t="shared" si="3"/>
        <v>6.02/km</v>
      </c>
      <c r="H44" s="28">
        <f t="shared" si="4"/>
        <v>0.05256944444444443</v>
      </c>
      <c r="I44" s="23">
        <f t="shared" si="5"/>
        <v>0</v>
      </c>
    </row>
    <row r="45" spans="1:9" ht="18" customHeight="1">
      <c r="A45" s="21" t="s">
        <v>52</v>
      </c>
      <c r="B45" s="51" t="s">
        <v>182</v>
      </c>
      <c r="C45" s="55"/>
      <c r="D45" s="22" t="s">
        <v>100</v>
      </c>
      <c r="E45" s="44" t="s">
        <v>88</v>
      </c>
      <c r="F45" s="28">
        <v>0.17900462962962962</v>
      </c>
      <c r="G45" s="22" t="str">
        <f t="shared" si="3"/>
        <v>6.07/km</v>
      </c>
      <c r="H45" s="28">
        <f t="shared" si="4"/>
        <v>0.0548148148148148</v>
      </c>
      <c r="I45" s="23">
        <f t="shared" si="5"/>
        <v>0.0548148148148148</v>
      </c>
    </row>
    <row r="46" spans="1:9" ht="18" customHeight="1">
      <c r="A46" s="21" t="s">
        <v>53</v>
      </c>
      <c r="B46" s="51" t="s">
        <v>183</v>
      </c>
      <c r="C46" s="55"/>
      <c r="D46" s="22" t="s">
        <v>110</v>
      </c>
      <c r="E46" s="44" t="s">
        <v>94</v>
      </c>
      <c r="F46" s="28">
        <v>0.17944444444444443</v>
      </c>
      <c r="G46" s="22" t="str">
        <f t="shared" si="3"/>
        <v>6.07/km</v>
      </c>
      <c r="H46" s="28">
        <f t="shared" si="4"/>
        <v>0.05525462962962961</v>
      </c>
      <c r="I46" s="23">
        <f t="shared" si="5"/>
        <v>0.034016203703703674</v>
      </c>
    </row>
    <row r="47" spans="1:9" ht="18" customHeight="1">
      <c r="A47" s="21" t="s">
        <v>54</v>
      </c>
      <c r="B47" s="51" t="s">
        <v>184</v>
      </c>
      <c r="C47" s="55"/>
      <c r="D47" s="22" t="s">
        <v>111</v>
      </c>
      <c r="E47" s="44" t="s">
        <v>104</v>
      </c>
      <c r="F47" s="28">
        <v>0.17945601851851853</v>
      </c>
      <c r="G47" s="22" t="str">
        <f t="shared" si="3"/>
        <v>6.07/km</v>
      </c>
      <c r="H47" s="28">
        <f t="shared" si="4"/>
        <v>0.055266203703703706</v>
      </c>
      <c r="I47" s="23">
        <f t="shared" si="5"/>
        <v>0</v>
      </c>
    </row>
    <row r="48" spans="1:9" ht="18" customHeight="1">
      <c r="A48" s="40" t="s">
        <v>55</v>
      </c>
      <c r="B48" s="57" t="s">
        <v>185</v>
      </c>
      <c r="C48" s="58"/>
      <c r="D48" s="41" t="s">
        <v>106</v>
      </c>
      <c r="E48" s="47" t="s">
        <v>83</v>
      </c>
      <c r="F48" s="42">
        <v>0.18035879629629628</v>
      </c>
      <c r="G48" s="41" t="str">
        <f t="shared" si="3"/>
        <v>6.09/km</v>
      </c>
      <c r="H48" s="42">
        <f t="shared" si="4"/>
        <v>0.05616898148148146</v>
      </c>
      <c r="I48" s="43">
        <f t="shared" si="5"/>
        <v>0.041319444444444436</v>
      </c>
    </row>
    <row r="49" spans="1:9" ht="18" customHeight="1">
      <c r="A49" s="40" t="s">
        <v>56</v>
      </c>
      <c r="B49" s="57" t="s">
        <v>186</v>
      </c>
      <c r="C49" s="58"/>
      <c r="D49" s="41" t="s">
        <v>113</v>
      </c>
      <c r="E49" s="47" t="s">
        <v>83</v>
      </c>
      <c r="F49" s="42">
        <v>0.18313657407407405</v>
      </c>
      <c r="G49" s="41" t="str">
        <f t="shared" si="3"/>
        <v>6.15/km</v>
      </c>
      <c r="H49" s="42">
        <f t="shared" si="4"/>
        <v>0.05894675925925923</v>
      </c>
      <c r="I49" s="43">
        <f t="shared" si="5"/>
        <v>0.03702546296296294</v>
      </c>
    </row>
    <row r="50" spans="1:9" ht="18" customHeight="1">
      <c r="A50" s="21" t="s">
        <v>57</v>
      </c>
      <c r="B50" s="51" t="s">
        <v>187</v>
      </c>
      <c r="C50" s="55"/>
      <c r="D50" s="22" t="s">
        <v>100</v>
      </c>
      <c r="E50" s="44" t="s">
        <v>85</v>
      </c>
      <c r="F50" s="28">
        <v>0.18351851851851853</v>
      </c>
      <c r="G50" s="22" t="str">
        <f t="shared" si="3"/>
        <v>6.16/km</v>
      </c>
      <c r="H50" s="28">
        <f t="shared" si="4"/>
        <v>0.0593287037037037</v>
      </c>
      <c r="I50" s="23">
        <f t="shared" si="5"/>
        <v>0.0593287037037037</v>
      </c>
    </row>
    <row r="51" spans="1:9" ht="18" customHeight="1">
      <c r="A51" s="21" t="s">
        <v>58</v>
      </c>
      <c r="B51" s="51" t="s">
        <v>188</v>
      </c>
      <c r="C51" s="55"/>
      <c r="D51" s="22" t="s">
        <v>99</v>
      </c>
      <c r="E51" s="44" t="s">
        <v>143</v>
      </c>
      <c r="F51" s="28">
        <v>0.18561342592592592</v>
      </c>
      <c r="G51" s="22" t="str">
        <f t="shared" si="3"/>
        <v>6.20/km</v>
      </c>
      <c r="H51" s="28">
        <f t="shared" si="4"/>
        <v>0.061423611111111096</v>
      </c>
      <c r="I51" s="23">
        <f t="shared" si="5"/>
        <v>0.04351851851851851</v>
      </c>
    </row>
    <row r="52" spans="1:9" ht="18" customHeight="1">
      <c r="A52" s="21" t="s">
        <v>59</v>
      </c>
      <c r="B52" s="51" t="s">
        <v>189</v>
      </c>
      <c r="C52" s="55"/>
      <c r="D52" s="22" t="s">
        <v>110</v>
      </c>
      <c r="E52" s="44" t="s">
        <v>190</v>
      </c>
      <c r="F52" s="28">
        <v>0.18633101851851852</v>
      </c>
      <c r="G52" s="22" t="str">
        <f t="shared" si="3"/>
        <v>6.22/km</v>
      </c>
      <c r="H52" s="28">
        <f t="shared" si="4"/>
        <v>0.0621412037037037</v>
      </c>
      <c r="I52" s="23">
        <f t="shared" si="5"/>
        <v>0.04090277777777776</v>
      </c>
    </row>
    <row r="53" spans="1:9" ht="18" customHeight="1">
      <c r="A53" s="21" t="s">
        <v>60</v>
      </c>
      <c r="B53" s="51" t="s">
        <v>191</v>
      </c>
      <c r="C53" s="55"/>
      <c r="D53" s="22" t="s">
        <v>110</v>
      </c>
      <c r="E53" s="44" t="s">
        <v>121</v>
      </c>
      <c r="F53" s="28">
        <v>0.18785879629629632</v>
      </c>
      <c r="G53" s="22" t="str">
        <f t="shared" si="3"/>
        <v>6.25/km</v>
      </c>
      <c r="H53" s="28">
        <f t="shared" si="4"/>
        <v>0.06366898148148149</v>
      </c>
      <c r="I53" s="23">
        <f t="shared" si="5"/>
        <v>0.042430555555555555</v>
      </c>
    </row>
    <row r="54" spans="1:9" ht="18" customHeight="1">
      <c r="A54" s="21" t="s">
        <v>61</v>
      </c>
      <c r="B54" s="51" t="s">
        <v>192</v>
      </c>
      <c r="C54" s="55"/>
      <c r="D54" s="22" t="s">
        <v>114</v>
      </c>
      <c r="E54" s="44" t="s">
        <v>87</v>
      </c>
      <c r="F54" s="28">
        <v>0.1884259259259259</v>
      </c>
      <c r="G54" s="22" t="str">
        <f aca="true" t="shared" si="6" ref="G54:G75">TEXT(INT((HOUR(F54)*3600+MINUTE(F54)*60+SECOND(F54))/$I$3/60),"0")&amp;"."&amp;TEXT(MOD((HOUR(F54)*3600+MINUTE(F54)*60+SECOND(F54))/$I$3,60),"00")&amp;"/km"</f>
        <v>6.26/km</v>
      </c>
      <c r="H54" s="28">
        <f aca="true" t="shared" si="7" ref="H54:H75">F54-$F$5</f>
        <v>0.06423611111111109</v>
      </c>
      <c r="I54" s="23">
        <f t="shared" si="5"/>
        <v>0</v>
      </c>
    </row>
    <row r="55" spans="1:9" ht="18" customHeight="1">
      <c r="A55" s="21" t="s">
        <v>62</v>
      </c>
      <c r="B55" s="51" t="s">
        <v>193</v>
      </c>
      <c r="C55" s="55"/>
      <c r="D55" s="22" t="s">
        <v>100</v>
      </c>
      <c r="E55" s="44" t="s">
        <v>101</v>
      </c>
      <c r="F55" s="28">
        <v>0.1885300925925926</v>
      </c>
      <c r="G55" s="22" t="str">
        <f t="shared" si="6"/>
        <v>6.26/km</v>
      </c>
      <c r="H55" s="28">
        <f t="shared" si="7"/>
        <v>0.06434027777777777</v>
      </c>
      <c r="I55" s="23">
        <f t="shared" si="5"/>
        <v>0.06434027777777777</v>
      </c>
    </row>
    <row r="56" spans="1:9" ht="18" customHeight="1">
      <c r="A56" s="21" t="s">
        <v>63</v>
      </c>
      <c r="B56" s="51" t="s">
        <v>194</v>
      </c>
      <c r="C56" s="55"/>
      <c r="D56" s="22" t="s">
        <v>114</v>
      </c>
      <c r="E56" s="44" t="s">
        <v>195</v>
      </c>
      <c r="F56" s="28">
        <v>0.1914699074074074</v>
      </c>
      <c r="G56" s="22" t="str">
        <f t="shared" si="6"/>
        <v>6.32/km</v>
      </c>
      <c r="H56" s="28">
        <f t="shared" si="7"/>
        <v>0.06728009259259259</v>
      </c>
      <c r="I56" s="23">
        <f t="shared" si="5"/>
        <v>0.0030439814814814947</v>
      </c>
    </row>
    <row r="57" spans="1:9" ht="18" customHeight="1">
      <c r="A57" s="21" t="s">
        <v>64</v>
      </c>
      <c r="B57" s="51" t="s">
        <v>196</v>
      </c>
      <c r="C57" s="55"/>
      <c r="D57" s="22" t="s">
        <v>116</v>
      </c>
      <c r="E57" s="44" t="s">
        <v>93</v>
      </c>
      <c r="F57" s="28">
        <v>0.19155092592592593</v>
      </c>
      <c r="G57" s="22" t="str">
        <f t="shared" si="6"/>
        <v>6.32/km</v>
      </c>
      <c r="H57" s="28">
        <f t="shared" si="7"/>
        <v>0.06736111111111111</v>
      </c>
      <c r="I57" s="23">
        <f t="shared" si="5"/>
        <v>0.014791666666666675</v>
      </c>
    </row>
    <row r="58" spans="1:9" ht="18" customHeight="1">
      <c r="A58" s="21" t="s">
        <v>65</v>
      </c>
      <c r="B58" s="51" t="s">
        <v>197</v>
      </c>
      <c r="C58" s="55"/>
      <c r="D58" s="22" t="s">
        <v>100</v>
      </c>
      <c r="E58" s="44" t="s">
        <v>94</v>
      </c>
      <c r="F58" s="28">
        <v>0.19170138888888888</v>
      </c>
      <c r="G58" s="22" t="str">
        <f t="shared" si="6"/>
        <v>6.33/km</v>
      </c>
      <c r="H58" s="28">
        <f t="shared" si="7"/>
        <v>0.06751157407407406</v>
      </c>
      <c r="I58" s="23">
        <f t="shared" si="5"/>
        <v>0.06751157407407406</v>
      </c>
    </row>
    <row r="59" spans="1:9" ht="18" customHeight="1">
      <c r="A59" s="21" t="s">
        <v>66</v>
      </c>
      <c r="B59" s="51" t="s">
        <v>198</v>
      </c>
      <c r="C59" s="55"/>
      <c r="D59" s="22" t="s">
        <v>110</v>
      </c>
      <c r="E59" s="44" t="s">
        <v>118</v>
      </c>
      <c r="F59" s="28">
        <v>0.19469907407407408</v>
      </c>
      <c r="G59" s="22" t="str">
        <f t="shared" si="6"/>
        <v>6.39/km</v>
      </c>
      <c r="H59" s="28">
        <f t="shared" si="7"/>
        <v>0.07050925925925926</v>
      </c>
      <c r="I59" s="23">
        <f t="shared" si="5"/>
        <v>0.04927083333333332</v>
      </c>
    </row>
    <row r="60" spans="1:9" ht="18" customHeight="1">
      <c r="A60" s="21" t="s">
        <v>67</v>
      </c>
      <c r="B60" s="51" t="s">
        <v>199</v>
      </c>
      <c r="C60" s="55"/>
      <c r="D60" s="22" t="s">
        <v>112</v>
      </c>
      <c r="E60" s="44" t="s">
        <v>200</v>
      </c>
      <c r="F60" s="28">
        <v>0.19519675925925925</v>
      </c>
      <c r="G60" s="22" t="str">
        <f t="shared" si="6"/>
        <v>6.40/km</v>
      </c>
      <c r="H60" s="28">
        <f t="shared" si="7"/>
        <v>0.07100694444444443</v>
      </c>
      <c r="I60" s="23">
        <f t="shared" si="5"/>
        <v>0.041585648148148135</v>
      </c>
    </row>
    <row r="61" spans="1:9" ht="18" customHeight="1">
      <c r="A61" s="21" t="s">
        <v>68</v>
      </c>
      <c r="B61" s="51" t="s">
        <v>201</v>
      </c>
      <c r="C61" s="55"/>
      <c r="D61" s="22" t="s">
        <v>103</v>
      </c>
      <c r="E61" s="44" t="s">
        <v>86</v>
      </c>
      <c r="F61" s="28">
        <v>0.1953125</v>
      </c>
      <c r="G61" s="22" t="str">
        <f t="shared" si="6"/>
        <v>6.40/km</v>
      </c>
      <c r="H61" s="28">
        <f t="shared" si="7"/>
        <v>0.07112268518518518</v>
      </c>
      <c r="I61" s="23">
        <f t="shared" si="5"/>
        <v>0.04413194444444443</v>
      </c>
    </row>
    <row r="62" spans="1:9" ht="18" customHeight="1">
      <c r="A62" s="21" t="s">
        <v>69</v>
      </c>
      <c r="B62" s="51" t="s">
        <v>202</v>
      </c>
      <c r="C62" s="55"/>
      <c r="D62" s="22" t="s">
        <v>114</v>
      </c>
      <c r="E62" s="44" t="s">
        <v>203</v>
      </c>
      <c r="F62" s="28">
        <v>0.19606481481481483</v>
      </c>
      <c r="G62" s="22" t="str">
        <f t="shared" si="6"/>
        <v>6.41/km</v>
      </c>
      <c r="H62" s="28">
        <f t="shared" si="7"/>
        <v>0.07187500000000001</v>
      </c>
      <c r="I62" s="23">
        <f t="shared" si="5"/>
        <v>0.007638888888888917</v>
      </c>
    </row>
    <row r="63" spans="1:9" ht="18" customHeight="1">
      <c r="A63" s="21" t="s">
        <v>70</v>
      </c>
      <c r="B63" s="51" t="s">
        <v>204</v>
      </c>
      <c r="C63" s="55"/>
      <c r="D63" s="22" t="s">
        <v>106</v>
      </c>
      <c r="E63" s="44" t="s">
        <v>89</v>
      </c>
      <c r="F63" s="28">
        <v>0.19809027777777777</v>
      </c>
      <c r="G63" s="22" t="str">
        <f t="shared" si="6"/>
        <v>6.46/km</v>
      </c>
      <c r="H63" s="28">
        <f t="shared" si="7"/>
        <v>0.07390046296296295</v>
      </c>
      <c r="I63" s="23">
        <f t="shared" si="5"/>
        <v>0.05905092592592592</v>
      </c>
    </row>
    <row r="64" spans="1:9" ht="18" customHeight="1">
      <c r="A64" s="21" t="s">
        <v>71</v>
      </c>
      <c r="B64" s="51" t="s">
        <v>205</v>
      </c>
      <c r="C64" s="55"/>
      <c r="D64" s="22" t="s">
        <v>106</v>
      </c>
      <c r="E64" s="44" t="s">
        <v>122</v>
      </c>
      <c r="F64" s="28">
        <v>0.20114583333333333</v>
      </c>
      <c r="G64" s="22" t="str">
        <f t="shared" si="6"/>
        <v>6.52/km</v>
      </c>
      <c r="H64" s="28">
        <f t="shared" si="7"/>
        <v>0.07695601851851851</v>
      </c>
      <c r="I64" s="23">
        <f t="shared" si="5"/>
        <v>0.062106481481481485</v>
      </c>
    </row>
    <row r="65" spans="1:9" ht="18" customHeight="1">
      <c r="A65" s="21" t="s">
        <v>72</v>
      </c>
      <c r="B65" s="51" t="s">
        <v>206</v>
      </c>
      <c r="C65" s="55"/>
      <c r="D65" s="22" t="s">
        <v>112</v>
      </c>
      <c r="E65" s="44" t="s">
        <v>90</v>
      </c>
      <c r="F65" s="28">
        <v>0.20253472222222224</v>
      </c>
      <c r="G65" s="22" t="str">
        <f t="shared" si="6"/>
        <v>6.55/km</v>
      </c>
      <c r="H65" s="28">
        <f t="shared" si="7"/>
        <v>0.07834490740740742</v>
      </c>
      <c r="I65" s="23">
        <f t="shared" si="5"/>
        <v>0.048923611111111126</v>
      </c>
    </row>
    <row r="66" spans="1:9" ht="18" customHeight="1">
      <c r="A66" s="21" t="s">
        <v>73</v>
      </c>
      <c r="B66" s="51" t="s">
        <v>207</v>
      </c>
      <c r="C66" s="55"/>
      <c r="D66" s="22" t="s">
        <v>111</v>
      </c>
      <c r="E66" s="44" t="s">
        <v>90</v>
      </c>
      <c r="F66" s="28">
        <v>0.20254629629629628</v>
      </c>
      <c r="G66" s="22" t="str">
        <f t="shared" si="6"/>
        <v>6.55/km</v>
      </c>
      <c r="H66" s="28">
        <f t="shared" si="7"/>
        <v>0.07835648148148146</v>
      </c>
      <c r="I66" s="23">
        <f t="shared" si="5"/>
        <v>0.02309027777777775</v>
      </c>
    </row>
    <row r="67" spans="1:9" ht="18" customHeight="1">
      <c r="A67" s="21" t="s">
        <v>74</v>
      </c>
      <c r="B67" s="51" t="s">
        <v>208</v>
      </c>
      <c r="C67" s="55"/>
      <c r="D67" s="22" t="s">
        <v>112</v>
      </c>
      <c r="E67" s="44" t="s">
        <v>108</v>
      </c>
      <c r="F67" s="28">
        <v>0.2051273148148148</v>
      </c>
      <c r="G67" s="22" t="str">
        <f t="shared" si="6"/>
        <v>7.00/km</v>
      </c>
      <c r="H67" s="28">
        <f t="shared" si="7"/>
        <v>0.08093749999999998</v>
      </c>
      <c r="I67" s="23">
        <f t="shared" si="5"/>
        <v>0.05151620370370369</v>
      </c>
    </row>
    <row r="68" spans="1:9" ht="18" customHeight="1">
      <c r="A68" s="21" t="s">
        <v>75</v>
      </c>
      <c r="B68" s="51" t="s">
        <v>209</v>
      </c>
      <c r="C68" s="55"/>
      <c r="D68" s="22" t="s">
        <v>100</v>
      </c>
      <c r="E68" s="44" t="s">
        <v>210</v>
      </c>
      <c r="F68" s="28">
        <v>0.21125000000000002</v>
      </c>
      <c r="G68" s="22" t="str">
        <f t="shared" si="6"/>
        <v>7.13/km</v>
      </c>
      <c r="H68" s="28">
        <f t="shared" si="7"/>
        <v>0.0870601851851852</v>
      </c>
      <c r="I68" s="23">
        <f t="shared" si="5"/>
        <v>0.0870601851851852</v>
      </c>
    </row>
    <row r="69" spans="1:9" ht="18" customHeight="1">
      <c r="A69" s="21" t="s">
        <v>76</v>
      </c>
      <c r="B69" s="51" t="s">
        <v>211</v>
      </c>
      <c r="C69" s="55"/>
      <c r="D69" s="22" t="s">
        <v>110</v>
      </c>
      <c r="E69" s="44" t="s">
        <v>86</v>
      </c>
      <c r="F69" s="28">
        <v>0.21538194444444445</v>
      </c>
      <c r="G69" s="22" t="str">
        <f t="shared" si="6"/>
        <v>7.21/km</v>
      </c>
      <c r="H69" s="28">
        <f t="shared" si="7"/>
        <v>0.09119212962962962</v>
      </c>
      <c r="I69" s="23">
        <f aca="true" t="shared" si="8" ref="I69:I75">F69-INDEX($F$5:$F$75,MATCH(D69,$D$5:$D$75,0))</f>
        <v>0.06995370370370368</v>
      </c>
    </row>
    <row r="70" spans="1:9" ht="18" customHeight="1">
      <c r="A70" s="21" t="s">
        <v>77</v>
      </c>
      <c r="B70" s="51" t="s">
        <v>212</v>
      </c>
      <c r="C70" s="55"/>
      <c r="D70" s="22" t="s">
        <v>110</v>
      </c>
      <c r="E70" s="44" t="s">
        <v>124</v>
      </c>
      <c r="F70" s="28">
        <v>0.2204513888888889</v>
      </c>
      <c r="G70" s="22" t="str">
        <f t="shared" si="6"/>
        <v>7.31/km</v>
      </c>
      <c r="H70" s="28">
        <f t="shared" si="7"/>
        <v>0.09626157407407408</v>
      </c>
      <c r="I70" s="23">
        <f t="shared" si="8"/>
        <v>0.07502314814814814</v>
      </c>
    </row>
    <row r="71" spans="1:9" ht="18" customHeight="1">
      <c r="A71" s="21" t="s">
        <v>78</v>
      </c>
      <c r="B71" s="51" t="s">
        <v>213</v>
      </c>
      <c r="C71" s="55"/>
      <c r="D71" s="22" t="s">
        <v>113</v>
      </c>
      <c r="E71" s="44" t="s">
        <v>214</v>
      </c>
      <c r="F71" s="28">
        <v>0.2204513888888889</v>
      </c>
      <c r="G71" s="22" t="str">
        <f t="shared" si="6"/>
        <v>7.31/km</v>
      </c>
      <c r="H71" s="28">
        <f t="shared" si="7"/>
        <v>0.09626157407407408</v>
      </c>
      <c r="I71" s="23">
        <f t="shared" si="8"/>
        <v>0.0743402777777778</v>
      </c>
    </row>
    <row r="72" spans="1:9" ht="18" customHeight="1">
      <c r="A72" s="21" t="s">
        <v>79</v>
      </c>
      <c r="B72" s="51" t="s">
        <v>215</v>
      </c>
      <c r="C72" s="55"/>
      <c r="D72" s="22" t="s">
        <v>106</v>
      </c>
      <c r="E72" s="44" t="s">
        <v>120</v>
      </c>
      <c r="F72" s="28">
        <v>0.22855324074074077</v>
      </c>
      <c r="G72" s="22" t="str">
        <f t="shared" si="6"/>
        <v>7.48/km</v>
      </c>
      <c r="H72" s="28">
        <f t="shared" si="7"/>
        <v>0.10436342592592594</v>
      </c>
      <c r="I72" s="23">
        <f t="shared" si="8"/>
        <v>0.08951388888888892</v>
      </c>
    </row>
    <row r="73" spans="1:9" ht="18" customHeight="1">
      <c r="A73" s="21" t="s">
        <v>80</v>
      </c>
      <c r="B73" s="51" t="s">
        <v>216</v>
      </c>
      <c r="C73" s="55"/>
      <c r="D73" s="22" t="s">
        <v>110</v>
      </c>
      <c r="E73" s="44" t="s">
        <v>217</v>
      </c>
      <c r="F73" s="28">
        <v>0.22857638888888887</v>
      </c>
      <c r="G73" s="22" t="str">
        <f t="shared" si="6"/>
        <v>7.48/km</v>
      </c>
      <c r="H73" s="28">
        <f t="shared" si="7"/>
        <v>0.10438657407407405</v>
      </c>
      <c r="I73" s="23">
        <f t="shared" si="8"/>
        <v>0.08314814814814811</v>
      </c>
    </row>
    <row r="74" spans="1:9" ht="18" customHeight="1">
      <c r="A74" s="21" t="s">
        <v>81</v>
      </c>
      <c r="B74" s="51" t="s">
        <v>218</v>
      </c>
      <c r="C74" s="55"/>
      <c r="D74" s="22" t="s">
        <v>116</v>
      </c>
      <c r="E74" s="44" t="s">
        <v>87</v>
      </c>
      <c r="F74" s="28">
        <v>0.23357638888888888</v>
      </c>
      <c r="G74" s="22" t="str">
        <f t="shared" si="6"/>
        <v>7.58/km</v>
      </c>
      <c r="H74" s="28">
        <f t="shared" si="7"/>
        <v>0.10938657407407405</v>
      </c>
      <c r="I74" s="23">
        <f t="shared" si="8"/>
        <v>0.05681712962962962</v>
      </c>
    </row>
    <row r="75" spans="1:9" ht="18" customHeight="1">
      <c r="A75" s="24" t="s">
        <v>82</v>
      </c>
      <c r="B75" s="52" t="s">
        <v>219</v>
      </c>
      <c r="C75" s="56"/>
      <c r="D75" s="25" t="s">
        <v>115</v>
      </c>
      <c r="E75" s="46" t="s">
        <v>95</v>
      </c>
      <c r="F75" s="30">
        <v>0.24141203703703704</v>
      </c>
      <c r="G75" s="25" t="str">
        <f t="shared" si="6"/>
        <v>8.14/km</v>
      </c>
      <c r="H75" s="30">
        <f t="shared" si="7"/>
        <v>0.11722222222222221</v>
      </c>
      <c r="I75" s="26">
        <f t="shared" si="8"/>
        <v>0</v>
      </c>
    </row>
  </sheetData>
  <sheetProtection/>
  <autoFilter ref="A4:I75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48" customWidth="1"/>
  </cols>
  <sheetData>
    <row r="1" spans="1:3" ht="45" customHeight="1">
      <c r="A1" s="68" t="str">
        <f>Individuale!A1</f>
        <v>Maratona Città di Rieti</v>
      </c>
      <c r="B1" s="69"/>
      <c r="C1" s="70"/>
    </row>
    <row r="2" spans="1:3" ht="24" customHeight="1">
      <c r="A2" s="71" t="str">
        <f>Individuale!B3</f>
        <v>Anguillara Sabazia (RM) Italia</v>
      </c>
      <c r="B2" s="72"/>
      <c r="C2" s="73"/>
    </row>
    <row r="3" spans="1:3" ht="24" customHeight="1">
      <c r="A3" s="15"/>
      <c r="B3" s="16" t="s">
        <v>11</v>
      </c>
      <c r="C3" s="17">
        <f>SUM(C5:C430)</f>
        <v>71</v>
      </c>
    </row>
    <row r="4" spans="1:3" ht="24" customHeight="1">
      <c r="A4" s="18" t="s">
        <v>1</v>
      </c>
      <c r="B4" s="19" t="s">
        <v>5</v>
      </c>
      <c r="C4" s="20" t="s">
        <v>10</v>
      </c>
    </row>
    <row r="5" spans="1:3" ht="18" customHeight="1">
      <c r="A5" s="59">
        <v>1</v>
      </c>
      <c r="B5" s="60" t="s">
        <v>83</v>
      </c>
      <c r="C5" s="61">
        <v>6</v>
      </c>
    </row>
    <row r="6" spans="1:3" ht="18" customHeight="1">
      <c r="A6" s="9">
        <v>2</v>
      </c>
      <c r="B6" s="10" t="s">
        <v>143</v>
      </c>
      <c r="C6" s="32">
        <v>4</v>
      </c>
    </row>
    <row r="7" spans="1:3" ht="18" customHeight="1">
      <c r="A7" s="9">
        <v>3</v>
      </c>
      <c r="B7" s="10" t="s">
        <v>86</v>
      </c>
      <c r="C7" s="32">
        <v>4</v>
      </c>
    </row>
    <row r="8" spans="1:3" ht="18" customHeight="1">
      <c r="A8" s="9">
        <v>4</v>
      </c>
      <c r="B8" s="10" t="s">
        <v>85</v>
      </c>
      <c r="C8" s="32">
        <v>4</v>
      </c>
    </row>
    <row r="9" spans="1:3" ht="18" customHeight="1">
      <c r="A9" s="9">
        <v>5</v>
      </c>
      <c r="B9" s="10" t="s">
        <v>94</v>
      </c>
      <c r="C9" s="32">
        <v>3</v>
      </c>
    </row>
    <row r="10" spans="1:3" ht="18" customHeight="1">
      <c r="A10" s="9">
        <v>6</v>
      </c>
      <c r="B10" s="10" t="s">
        <v>90</v>
      </c>
      <c r="C10" s="32">
        <v>2</v>
      </c>
    </row>
    <row r="11" spans="1:3" ht="18" customHeight="1">
      <c r="A11" s="9">
        <v>7</v>
      </c>
      <c r="B11" s="10" t="s">
        <v>133</v>
      </c>
      <c r="C11" s="32">
        <v>2</v>
      </c>
    </row>
    <row r="12" spans="1:3" ht="18" customHeight="1">
      <c r="A12" s="9">
        <v>8</v>
      </c>
      <c r="B12" s="10" t="s">
        <v>156</v>
      </c>
      <c r="C12" s="32">
        <v>2</v>
      </c>
    </row>
    <row r="13" spans="1:3" ht="18" customHeight="1">
      <c r="A13" s="9">
        <v>9</v>
      </c>
      <c r="B13" s="10" t="s">
        <v>87</v>
      </c>
      <c r="C13" s="32">
        <v>2</v>
      </c>
    </row>
    <row r="14" spans="1:3" ht="18" customHeight="1">
      <c r="A14" s="9">
        <v>10</v>
      </c>
      <c r="B14" s="10" t="s">
        <v>105</v>
      </c>
      <c r="C14" s="32">
        <v>2</v>
      </c>
    </row>
    <row r="15" spans="1:3" ht="18" customHeight="1">
      <c r="A15" s="9">
        <v>11</v>
      </c>
      <c r="B15" s="10" t="s">
        <v>102</v>
      </c>
      <c r="C15" s="32">
        <v>2</v>
      </c>
    </row>
    <row r="16" spans="1:3" ht="18" customHeight="1">
      <c r="A16" s="9">
        <v>12</v>
      </c>
      <c r="B16" s="10" t="s">
        <v>101</v>
      </c>
      <c r="C16" s="32">
        <v>2</v>
      </c>
    </row>
    <row r="17" spans="1:3" ht="18" customHeight="1">
      <c r="A17" s="9">
        <v>13</v>
      </c>
      <c r="B17" s="10" t="s">
        <v>178</v>
      </c>
      <c r="C17" s="32">
        <v>1</v>
      </c>
    </row>
    <row r="18" spans="1:3" ht="18" customHeight="1">
      <c r="A18" s="9">
        <v>14</v>
      </c>
      <c r="B18" s="10" t="s">
        <v>181</v>
      </c>
      <c r="C18" s="32">
        <v>1</v>
      </c>
    </row>
    <row r="19" spans="1:3" ht="18" customHeight="1">
      <c r="A19" s="9">
        <v>15</v>
      </c>
      <c r="B19" s="10" t="s">
        <v>214</v>
      </c>
      <c r="C19" s="32">
        <v>1</v>
      </c>
    </row>
    <row r="20" spans="1:3" ht="18" customHeight="1">
      <c r="A20" s="9">
        <v>16</v>
      </c>
      <c r="B20" s="10" t="s">
        <v>125</v>
      </c>
      <c r="C20" s="32">
        <v>1</v>
      </c>
    </row>
    <row r="21" spans="1:3" ht="18" customHeight="1">
      <c r="A21" s="9">
        <v>17</v>
      </c>
      <c r="B21" s="10" t="s">
        <v>129</v>
      </c>
      <c r="C21" s="32">
        <v>1</v>
      </c>
    </row>
    <row r="22" spans="1:3" ht="18" customHeight="1">
      <c r="A22" s="9">
        <v>18</v>
      </c>
      <c r="B22" s="10" t="s">
        <v>122</v>
      </c>
      <c r="C22" s="32">
        <v>1</v>
      </c>
    </row>
    <row r="23" spans="1:3" ht="18" customHeight="1">
      <c r="A23" s="9">
        <v>19</v>
      </c>
      <c r="B23" s="10" t="s">
        <v>95</v>
      </c>
      <c r="C23" s="32">
        <v>1</v>
      </c>
    </row>
    <row r="24" spans="1:3" ht="18" customHeight="1">
      <c r="A24" s="9">
        <v>20</v>
      </c>
      <c r="B24" s="10" t="s">
        <v>93</v>
      </c>
      <c r="C24" s="32">
        <v>1</v>
      </c>
    </row>
    <row r="25" spans="1:3" ht="18" customHeight="1">
      <c r="A25" s="9">
        <v>21</v>
      </c>
      <c r="B25" s="10" t="s">
        <v>190</v>
      </c>
      <c r="C25" s="32">
        <v>1</v>
      </c>
    </row>
    <row r="26" spans="1:3" ht="18" customHeight="1">
      <c r="A26" s="9">
        <v>22</v>
      </c>
      <c r="B26" s="10" t="s">
        <v>217</v>
      </c>
      <c r="C26" s="32">
        <v>1</v>
      </c>
    </row>
    <row r="27" spans="1:3" ht="18" customHeight="1">
      <c r="A27" s="9">
        <v>23</v>
      </c>
      <c r="B27" s="10" t="s">
        <v>176</v>
      </c>
      <c r="C27" s="32">
        <v>1</v>
      </c>
    </row>
    <row r="28" spans="1:3" ht="18" customHeight="1">
      <c r="A28" s="9">
        <v>24</v>
      </c>
      <c r="B28" s="10" t="s">
        <v>118</v>
      </c>
      <c r="C28" s="32">
        <v>1</v>
      </c>
    </row>
    <row r="29" spans="1:3" ht="18" customHeight="1">
      <c r="A29" s="9">
        <v>25</v>
      </c>
      <c r="B29" s="10" t="s">
        <v>121</v>
      </c>
      <c r="C29" s="32">
        <v>1</v>
      </c>
    </row>
    <row r="30" spans="1:3" ht="18" customHeight="1">
      <c r="A30" s="9">
        <v>26</v>
      </c>
      <c r="B30" s="10" t="s">
        <v>195</v>
      </c>
      <c r="C30" s="32">
        <v>1</v>
      </c>
    </row>
    <row r="31" spans="1:3" ht="18" customHeight="1">
      <c r="A31" s="9">
        <v>27</v>
      </c>
      <c r="B31" s="10" t="s">
        <v>139</v>
      </c>
      <c r="C31" s="32">
        <v>1</v>
      </c>
    </row>
    <row r="32" spans="1:3" ht="18" customHeight="1">
      <c r="A32" s="9">
        <v>28</v>
      </c>
      <c r="B32" s="10" t="s">
        <v>141</v>
      </c>
      <c r="C32" s="32">
        <v>1</v>
      </c>
    </row>
    <row r="33" spans="1:3" ht="18" customHeight="1">
      <c r="A33" s="9">
        <v>29</v>
      </c>
      <c r="B33" s="10" t="s">
        <v>92</v>
      </c>
      <c r="C33" s="32">
        <v>1</v>
      </c>
    </row>
    <row r="34" spans="1:3" ht="18" customHeight="1">
      <c r="A34" s="9">
        <v>30</v>
      </c>
      <c r="B34" s="10" t="s">
        <v>162</v>
      </c>
      <c r="C34" s="32">
        <v>1</v>
      </c>
    </row>
    <row r="35" spans="1:3" ht="18" customHeight="1">
      <c r="A35" s="9">
        <v>31</v>
      </c>
      <c r="B35" s="10" t="s">
        <v>203</v>
      </c>
      <c r="C35" s="32">
        <v>1</v>
      </c>
    </row>
    <row r="36" spans="1:3" ht="18" customHeight="1">
      <c r="A36" s="9">
        <v>32</v>
      </c>
      <c r="B36" s="10" t="s">
        <v>210</v>
      </c>
      <c r="C36" s="32">
        <v>1</v>
      </c>
    </row>
    <row r="37" spans="1:3" ht="18" customHeight="1">
      <c r="A37" s="9">
        <v>33</v>
      </c>
      <c r="B37" s="10" t="s">
        <v>160</v>
      </c>
      <c r="C37" s="32">
        <v>1</v>
      </c>
    </row>
    <row r="38" spans="1:3" ht="18" customHeight="1">
      <c r="A38" s="9">
        <v>34</v>
      </c>
      <c r="B38" s="10" t="s">
        <v>91</v>
      </c>
      <c r="C38" s="32">
        <v>1</v>
      </c>
    </row>
    <row r="39" spans="1:3" ht="18" customHeight="1">
      <c r="A39" s="9">
        <v>35</v>
      </c>
      <c r="B39" s="10" t="s">
        <v>145</v>
      </c>
      <c r="C39" s="32">
        <v>1</v>
      </c>
    </row>
    <row r="40" spans="1:3" ht="18" customHeight="1">
      <c r="A40" s="9">
        <v>36</v>
      </c>
      <c r="B40" s="10" t="s">
        <v>170</v>
      </c>
      <c r="C40" s="32">
        <v>1</v>
      </c>
    </row>
    <row r="41" spans="1:3" ht="18" customHeight="1">
      <c r="A41" s="9">
        <v>37</v>
      </c>
      <c r="B41" s="10" t="s">
        <v>84</v>
      </c>
      <c r="C41" s="32">
        <v>1</v>
      </c>
    </row>
    <row r="42" spans="1:3" ht="18" customHeight="1">
      <c r="A42" s="9">
        <v>38</v>
      </c>
      <c r="B42" s="10" t="s">
        <v>153</v>
      </c>
      <c r="C42" s="32">
        <v>1</v>
      </c>
    </row>
    <row r="43" spans="1:3" ht="18" customHeight="1">
      <c r="A43" s="9">
        <v>39</v>
      </c>
      <c r="B43" s="10" t="s">
        <v>109</v>
      </c>
      <c r="C43" s="32">
        <v>1</v>
      </c>
    </row>
    <row r="44" spans="1:3" ht="18" customHeight="1">
      <c r="A44" s="9">
        <v>40</v>
      </c>
      <c r="B44" s="10" t="s">
        <v>200</v>
      </c>
      <c r="C44" s="32">
        <v>1</v>
      </c>
    </row>
    <row r="45" spans="1:3" ht="18" customHeight="1">
      <c r="A45" s="9">
        <v>41</v>
      </c>
      <c r="B45" s="10" t="s">
        <v>120</v>
      </c>
      <c r="C45" s="32">
        <v>1</v>
      </c>
    </row>
    <row r="46" spans="1:3" ht="18" customHeight="1">
      <c r="A46" s="9">
        <v>42</v>
      </c>
      <c r="B46" s="10" t="s">
        <v>108</v>
      </c>
      <c r="C46" s="32">
        <v>1</v>
      </c>
    </row>
    <row r="47" spans="1:3" ht="18" customHeight="1">
      <c r="A47" s="9">
        <v>43</v>
      </c>
      <c r="B47" s="10" t="s">
        <v>131</v>
      </c>
      <c r="C47" s="32">
        <v>1</v>
      </c>
    </row>
    <row r="48" spans="1:3" ht="18" customHeight="1">
      <c r="A48" s="9">
        <v>44</v>
      </c>
      <c r="B48" s="10" t="s">
        <v>117</v>
      </c>
      <c r="C48" s="32">
        <v>1</v>
      </c>
    </row>
    <row r="49" spans="1:3" ht="18" customHeight="1">
      <c r="A49" s="9">
        <v>45</v>
      </c>
      <c r="B49" s="10" t="s">
        <v>104</v>
      </c>
      <c r="C49" s="32">
        <v>1</v>
      </c>
    </row>
    <row r="50" spans="1:3" ht="18" customHeight="1">
      <c r="A50" s="9">
        <v>46</v>
      </c>
      <c r="B50" s="10" t="s">
        <v>89</v>
      </c>
      <c r="C50" s="32">
        <v>1</v>
      </c>
    </row>
    <row r="51" spans="1:3" ht="18" customHeight="1">
      <c r="A51" s="9">
        <v>47</v>
      </c>
      <c r="B51" s="10" t="s">
        <v>124</v>
      </c>
      <c r="C51" s="32">
        <v>1</v>
      </c>
    </row>
    <row r="52" spans="1:3" ht="18" customHeight="1">
      <c r="A52" s="11">
        <v>48</v>
      </c>
      <c r="B52" s="31" t="s">
        <v>88</v>
      </c>
      <c r="C52" s="33">
        <v>1</v>
      </c>
    </row>
  </sheetData>
  <sheetProtection/>
  <autoFilter ref="A4:C4">
    <sortState ref="A5:C52">
      <sortCondition descending="1" sortBy="value" ref="C5:C52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2017-12-11T16:40:13Z</dcterms:modified>
  <cp:category/>
  <cp:version/>
  <cp:contentType/>
  <cp:contentStatus/>
</cp:coreProperties>
</file>