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'Individuale'!$A$4:$J$150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<sst xmlns="http://schemas.openxmlformats.org/spreadsheetml/2006/main" count="668" uniqueCount="329">
  <si>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</si>
  <si>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</si>
  <si>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</si>
  <si>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</si>
  <si>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</si>
  <si>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</si>
  <si>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</si>
  <si>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</si>
  <si>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</si>
  <si>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</si>
  <si>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</si>
  <si>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</si>
  <si>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GIUSEPPE</t>
  </si>
  <si>
    <t>ALESSANDRO</t>
  </si>
  <si>
    <t>FRANCESCO</t>
  </si>
  <si>
    <t>ANTONIO</t>
  </si>
  <si>
    <t>ROBERTO</t>
  </si>
  <si>
    <t>ANDREA</t>
  </si>
  <si>
    <t>STEFANO</t>
  </si>
  <si>
    <t>GIOVANNI</t>
  </si>
  <si>
    <t>FABRIZIO</t>
  </si>
  <si>
    <t>DANIELE</t>
  </si>
  <si>
    <t>MAURIZIO</t>
  </si>
  <si>
    <t>MASSIMO</t>
  </si>
  <si>
    <t>MICHELE</t>
  </si>
  <si>
    <t>LUIGI</t>
  </si>
  <si>
    <t>MARCO</t>
  </si>
  <si>
    <t>GIANLUCA</t>
  </si>
  <si>
    <t>SERGIO</t>
  </si>
  <si>
    <t>CLAUDIO</t>
  </si>
  <si>
    <t>PAOLO</t>
  </si>
  <si>
    <t>DOMENICO</t>
  </si>
  <si>
    <t>PIETRO</t>
  </si>
  <si>
    <t>FEDERICO</t>
  </si>
  <si>
    <t>A.S.D. PODISTICA SOLIDARIETA'</t>
  </si>
  <si>
    <t>SANDRO</t>
  </si>
  <si>
    <t>ENRICO</t>
  </si>
  <si>
    <t>LAURA</t>
  </si>
  <si>
    <t>ROSSI</t>
  </si>
  <si>
    <t>MASSIMILIANO</t>
  </si>
  <si>
    <t>CRISTINA</t>
  </si>
  <si>
    <t>ALESSANDRA</t>
  </si>
  <si>
    <t>ANNA</t>
  </si>
  <si>
    <t>BRUNO</t>
  </si>
  <si>
    <t>VITTI</t>
  </si>
  <si>
    <t>LUCA</t>
  </si>
  <si>
    <t>AUGUSTO</t>
  </si>
  <si>
    <t>FABIO</t>
  </si>
  <si>
    <t>MARCELLO</t>
  </si>
  <si>
    <t>ANGELO</t>
  </si>
  <si>
    <t>S.S. LAZIO ATLETICA LEGGERA</t>
  </si>
  <si>
    <t>FRANCO</t>
  </si>
  <si>
    <t>SIMONE</t>
  </si>
  <si>
    <t>MAURO</t>
  </si>
  <si>
    <t>MATTEO</t>
  </si>
  <si>
    <t>MARIO</t>
  </si>
  <si>
    <t>UISP ROMA</t>
  </si>
  <si>
    <t>EMANUELE</t>
  </si>
  <si>
    <t>RENATO</t>
  </si>
  <si>
    <t>GIORGIO</t>
  </si>
  <si>
    <t>ANTONINO</t>
  </si>
  <si>
    <t>VALERIA</t>
  </si>
  <si>
    <t>DANIELA</t>
  </si>
  <si>
    <t>SIMONA</t>
  </si>
  <si>
    <t>DI BENEDETTO</t>
  </si>
  <si>
    <t>PIERLUIGI</t>
  </si>
  <si>
    <t>CARMINE</t>
  </si>
  <si>
    <t>RICCARDO</t>
  </si>
  <si>
    <t>FALCONE</t>
  </si>
  <si>
    <t>ERNESTO</t>
  </si>
  <si>
    <t>CORDA</t>
  </si>
  <si>
    <t>FANTOZZI</t>
  </si>
  <si>
    <t>FRATINI</t>
  </si>
  <si>
    <t>VALTER</t>
  </si>
  <si>
    <t>G.S. BANCARI ROMANI</t>
  </si>
  <si>
    <t>CELANI</t>
  </si>
  <si>
    <t>LUCIO</t>
  </si>
  <si>
    <t>HAPPY RUNNER CLUB</t>
  </si>
  <si>
    <t>ELISA</t>
  </si>
  <si>
    <t>GIULIANO</t>
  </si>
  <si>
    <t>RUNNERS FOR EMERGENCY</t>
  </si>
  <si>
    <t>FERRARI</t>
  </si>
  <si>
    <t>NARDI</t>
  </si>
  <si>
    <t>MARIA CONCETTA</t>
  </si>
  <si>
    <t>EUGENIO</t>
  </si>
  <si>
    <t>MACIOCE</t>
  </si>
  <si>
    <t>MATTEI</t>
  </si>
  <si>
    <t>AURELIO</t>
  </si>
  <si>
    <t>PATRICOLO</t>
  </si>
  <si>
    <t>SUSANNA</t>
  </si>
  <si>
    <t>A</t>
  </si>
  <si>
    <t>B</t>
  </si>
  <si>
    <t>D</t>
  </si>
  <si>
    <t>C</t>
  </si>
  <si>
    <t>N</t>
  </si>
  <si>
    <t>F</t>
  </si>
  <si>
    <t>LBM SPORT</t>
  </si>
  <si>
    <t>E</t>
  </si>
  <si>
    <t>ETRURIAN</t>
  </si>
  <si>
    <t>PLUS ULTRA</t>
  </si>
  <si>
    <t>G</t>
  </si>
  <si>
    <t>ROMA ECOMARATONA</t>
  </si>
  <si>
    <t>M</t>
  </si>
  <si>
    <t>H</t>
  </si>
  <si>
    <t>ATLETICA ROCCA DI PAPA</t>
  </si>
  <si>
    <t>BARBARA</t>
  </si>
  <si>
    <t>ATLETICA AMATORI VELLETRI</t>
  </si>
  <si>
    <t>INDIVIDUALE</t>
  </si>
  <si>
    <t>Monte Livata - Subiaco (RM) Italia - Sabato 04/07/2015</t>
  </si>
  <si>
    <t xml:space="preserve">2ª edizione </t>
  </si>
  <si>
    <t>RONDA GHIBELLINA TEAM</t>
  </si>
  <si>
    <t>NUOVA PODISTICA LORETO</t>
  </si>
  <si>
    <t>PARKS TRAIL PROMOTION</t>
  </si>
  <si>
    <t>CENTRO FITNESS MONTELLO</t>
  </si>
  <si>
    <t>O</t>
  </si>
  <si>
    <t>G.M.S. SUBIACO</t>
  </si>
  <si>
    <t>I</t>
  </si>
  <si>
    <t>ATLETICA FIANO ROMANO</t>
  </si>
  <si>
    <t>CIARLA</t>
  </si>
  <si>
    <t>P</t>
  </si>
  <si>
    <t>ECOMARATONA DEI MONTI CIMINI</t>
  </si>
  <si>
    <t>PODISTI MARATONA DI ROMA</t>
  </si>
  <si>
    <t>L</t>
  </si>
  <si>
    <t>TOZZI</t>
  </si>
  <si>
    <t>IVAN</t>
  </si>
  <si>
    <t>COIANIZ</t>
  </si>
  <si>
    <t>ATLETICA PEGASO</t>
  </si>
  <si>
    <t>STOPPOLONI</t>
  </si>
  <si>
    <t>ADMO PEPERONCINO RUNNING</t>
  </si>
  <si>
    <t>CARDONA</t>
  </si>
  <si>
    <t>LUIS</t>
  </si>
  <si>
    <t>ATLETICA FALERIA</t>
  </si>
  <si>
    <t>FIOCCA</t>
  </si>
  <si>
    <t>ROMATLETICA FOOTWORKS</t>
  </si>
  <si>
    <t>GIACOMINI</t>
  </si>
  <si>
    <t>CLUB GIACOMAINS</t>
  </si>
  <si>
    <t>EMANUELA</t>
  </si>
  <si>
    <t>TESTA</t>
  </si>
  <si>
    <t>ATLETICA AURORA SEGNI</t>
  </si>
  <si>
    <t>GENTILINI</t>
  </si>
  <si>
    <t>VLADIMIRO</t>
  </si>
  <si>
    <t>RAPALI</t>
  </si>
  <si>
    <t>PAGLIONE</t>
  </si>
  <si>
    <t>KAPPAM</t>
  </si>
  <si>
    <t>MIRCO</t>
  </si>
  <si>
    <t>POL. CIOCIARIA FAVA A.</t>
  </si>
  <si>
    <t>MONTI</t>
  </si>
  <si>
    <t>UGO</t>
  </si>
  <si>
    <t>ATLETICA CARSOLI</t>
  </si>
  <si>
    <t>CASTELLUCCI</t>
  </si>
  <si>
    <t>MARATHON CLUB ROMA</t>
  </si>
  <si>
    <t>GIOVANNANGELI</t>
  </si>
  <si>
    <t>CRISTIANO</t>
  </si>
  <si>
    <t>LIBRANDI</t>
  </si>
  <si>
    <t>GIORGILLI</t>
  </si>
  <si>
    <t>FRASCA</t>
  </si>
  <si>
    <t>LEANDRO</t>
  </si>
  <si>
    <t>ARELLANO</t>
  </si>
  <si>
    <t>CARLOS IVAN</t>
  </si>
  <si>
    <t>CAT SPORT</t>
  </si>
  <si>
    <t>DREUSSI</t>
  </si>
  <si>
    <t>APROCIS RUNNERS TEAM</t>
  </si>
  <si>
    <t>LOPS</t>
  </si>
  <si>
    <t>VILLA DE SANCTIS</t>
  </si>
  <si>
    <t>THIERY</t>
  </si>
  <si>
    <t>ATLETICA ENERGIA ROMA</t>
  </si>
  <si>
    <t>COLUCCIELLO</t>
  </si>
  <si>
    <t>ZAINI</t>
  </si>
  <si>
    <t>GIOVAN BATTISTA</t>
  </si>
  <si>
    <t>G.P. MONTI DELLA TOLFA L'AIRONE</t>
  </si>
  <si>
    <t>FALEO</t>
  </si>
  <si>
    <t>PEDUTO</t>
  </si>
  <si>
    <t>LUCILLA</t>
  </si>
  <si>
    <t>PODISTICA AVIS PRIVERNO</t>
  </si>
  <si>
    <t>PERIS CANCIO</t>
  </si>
  <si>
    <t>LLUIS FRANCESC</t>
  </si>
  <si>
    <t>BASSETTI</t>
  </si>
  <si>
    <t>OTTAVIANI</t>
  </si>
  <si>
    <t>CIGNITTI</t>
  </si>
  <si>
    <t>CAMILLA</t>
  </si>
  <si>
    <t>GRUPPO SCIATORI SIMBRUINI</t>
  </si>
  <si>
    <t>MICOZZI</t>
  </si>
  <si>
    <t>GIAMMARINO</t>
  </si>
  <si>
    <t>DEL DUCA</t>
  </si>
  <si>
    <t>CAMPOLI</t>
  </si>
  <si>
    <t>BRETTI</t>
  </si>
  <si>
    <t>LUISON</t>
  </si>
  <si>
    <t>CRIVELLI</t>
  </si>
  <si>
    <t>CICLO CLUB QUOTA MILLE</t>
  </si>
  <si>
    <t>FORMAI</t>
  </si>
  <si>
    <t>AMBROSINI</t>
  </si>
  <si>
    <t>RODORIGO</t>
  </si>
  <si>
    <t>BEATI GLI ULTIMI</t>
  </si>
  <si>
    <t>ANSELMO</t>
  </si>
  <si>
    <t>ROCCHI</t>
  </si>
  <si>
    <t>FATATO</t>
  </si>
  <si>
    <t>ONELLI</t>
  </si>
  <si>
    <t>VIGNA</t>
  </si>
  <si>
    <t>CANOCCHI</t>
  </si>
  <si>
    <t>ROMANI</t>
  </si>
  <si>
    <t>CAMERLENGO</t>
  </si>
  <si>
    <t>MED</t>
  </si>
  <si>
    <t>DI COCCO</t>
  </si>
  <si>
    <t>FEDELI</t>
  </si>
  <si>
    <t>PERITORE</t>
  </si>
  <si>
    <t>DANIEL</t>
  </si>
  <si>
    <t>CALCATERRA SPORT</t>
  </si>
  <si>
    <t>ATLETICA LA SBARRA</t>
  </si>
  <si>
    <t>FIONDA</t>
  </si>
  <si>
    <t>ATINA TRAIL RUNNING</t>
  </si>
  <si>
    <t>TANZILLI</t>
  </si>
  <si>
    <t>POLICELLA</t>
  </si>
  <si>
    <t>GERARD</t>
  </si>
  <si>
    <t>LA MANTIA</t>
  </si>
  <si>
    <t>MARATHON CLUB PALERMO</t>
  </si>
  <si>
    <t>TICCHIARELLI</t>
  </si>
  <si>
    <t>TONI BIKE</t>
  </si>
  <si>
    <t>SERENELLA</t>
  </si>
  <si>
    <t>AMATORI VILLA PAMPHILI</t>
  </si>
  <si>
    <t>VACCARO</t>
  </si>
  <si>
    <t>CLARA</t>
  </si>
  <si>
    <t>CASSANESE</t>
  </si>
  <si>
    <t>PFIZER RUNNING TEAM</t>
  </si>
  <si>
    <t>CHIAVONI</t>
  </si>
  <si>
    <t>GRUPPO PODISTICO MONTI DELLA TOLFA</t>
  </si>
  <si>
    <t>BAGAGLINI</t>
  </si>
  <si>
    <t>TARTARI</t>
  </si>
  <si>
    <t>COCCIA</t>
  </si>
  <si>
    <t>GIOVAMBATTISTA</t>
  </si>
  <si>
    <t>VECCHIETTI</t>
  </si>
  <si>
    <t>CAERE TREKKING</t>
  </si>
  <si>
    <t>POLAK</t>
  </si>
  <si>
    <t>KATRZYNA</t>
  </si>
  <si>
    <t>POLISH TRIATHLON UNION</t>
  </si>
  <si>
    <t>MICHELANGELI</t>
  </si>
  <si>
    <t>BARTOLUCCI</t>
  </si>
  <si>
    <t>GERMANA</t>
  </si>
  <si>
    <t>ZUCCARINO</t>
  </si>
  <si>
    <t>DI FEBO</t>
  </si>
  <si>
    <t>FIT PROGRAM PESCARA</t>
  </si>
  <si>
    <t>IANNILLI</t>
  </si>
  <si>
    <t>GIANCARLO</t>
  </si>
  <si>
    <t>GIGLI</t>
  </si>
  <si>
    <t>ANNA MARIA</t>
  </si>
  <si>
    <t>CORSA DEI SANTI</t>
  </si>
  <si>
    <t>GREGORIO</t>
  </si>
  <si>
    <t>OSTIAFAMILY RUNNING</t>
  </si>
  <si>
    <t>ROSA</t>
  </si>
  <si>
    <t>GRACILI</t>
  </si>
  <si>
    <t>G.S. LITAL</t>
  </si>
  <si>
    <t>TROIANI</t>
  </si>
  <si>
    <t>BENEDETTO</t>
  </si>
  <si>
    <t>G.S. CAT SPORT</t>
  </si>
  <si>
    <t>SERPA</t>
  </si>
  <si>
    <t>RUNCARD</t>
  </si>
  <si>
    <t>MARCOTULLI</t>
  </si>
  <si>
    <t>MARIA LUISA</t>
  </si>
  <si>
    <t>RICCARDI</t>
  </si>
  <si>
    <t>CRISTIANI</t>
  </si>
  <si>
    <t>CARDELLI</t>
  </si>
  <si>
    <t>TIZIANO</t>
  </si>
  <si>
    <t>CAPANNINI</t>
  </si>
  <si>
    <t>MARINO</t>
  </si>
  <si>
    <t>PODISTICA 2007</t>
  </si>
  <si>
    <t>JENNINGS</t>
  </si>
  <si>
    <t>ANTHONY</t>
  </si>
  <si>
    <t>MARINUCCI</t>
  </si>
  <si>
    <t>ANTONELLA</t>
  </si>
  <si>
    <t>MANZONI</t>
  </si>
  <si>
    <t>TELLONI</t>
  </si>
  <si>
    <t>NOVELLI</t>
  </si>
  <si>
    <t>ARENI</t>
  </si>
  <si>
    <t>GIAGU</t>
  </si>
  <si>
    <t>POU</t>
  </si>
  <si>
    <t>CHRISTINE MARYLISE</t>
  </si>
  <si>
    <t>FRANCIOSI</t>
  </si>
  <si>
    <t>OLIMPIA EUR</t>
  </si>
  <si>
    <t>ROSOLIN</t>
  </si>
  <si>
    <t>ALBERTO STEFANO</t>
  </si>
  <si>
    <t>CICCARELLA</t>
  </si>
  <si>
    <t>CAFFARELLA TEAM ROMA</t>
  </si>
  <si>
    <t>CAVALLUCCI</t>
  </si>
  <si>
    <t>BONFIGLI</t>
  </si>
  <si>
    <t>CREDENTINO</t>
  </si>
  <si>
    <t>CARLOMAGNO</t>
  </si>
  <si>
    <t>TERESI</t>
  </si>
  <si>
    <t>FULVIO</t>
  </si>
  <si>
    <t>DELLE FONTANE</t>
  </si>
  <si>
    <t>ORDONEZ TACURI</t>
  </si>
  <si>
    <t>ANGEL REINALDO</t>
  </si>
  <si>
    <t>TRAIL DEI DUE LAGHI</t>
  </si>
  <si>
    <t>CAVALLARO</t>
  </si>
  <si>
    <t>Q</t>
  </si>
  <si>
    <t>AS.TRA. ROMA</t>
  </si>
  <si>
    <t>AQUILINI</t>
  </si>
  <si>
    <t>CAROTENUTO</t>
  </si>
  <si>
    <t>PASQUALE</t>
  </si>
  <si>
    <t>RUNNERS PESCARA</t>
  </si>
  <si>
    <t>POLETTI</t>
  </si>
  <si>
    <t>AMATORI ATLETICA POMEZIA</t>
  </si>
  <si>
    <t>MONTANARI</t>
  </si>
  <si>
    <t>SPURI</t>
  </si>
  <si>
    <t>OMBRETTA</t>
  </si>
  <si>
    <t>SANTONI</t>
  </si>
  <si>
    <t>DE FRANCESCHI</t>
  </si>
  <si>
    <t>ABBADINI</t>
  </si>
  <si>
    <t>LUCIANA</t>
  </si>
  <si>
    <t>ZONA OLIMPICA TEAM</t>
  </si>
  <si>
    <t>GALASSO</t>
  </si>
  <si>
    <t>LIANA</t>
  </si>
  <si>
    <t>NUZZI</t>
  </si>
  <si>
    <t>MAURICI</t>
  </si>
  <si>
    <t>TONIARINI DORAZI</t>
  </si>
  <si>
    <t>ZANNINI</t>
  </si>
  <si>
    <t>MAMMOZZETTI</t>
  </si>
  <si>
    <t>MICAELA</t>
  </si>
  <si>
    <t>FASCIOLO</t>
  </si>
  <si>
    <t>CIRULLI</t>
  </si>
  <si>
    <t>MENCI</t>
  </si>
  <si>
    <t>PANEI DORIA</t>
  </si>
  <si>
    <t>TAMBURRINI</t>
  </si>
  <si>
    <t>LIBERTY ATLETIC</t>
  </si>
  <si>
    <t>TORRI</t>
  </si>
  <si>
    <t>DI SABATINO</t>
  </si>
  <si>
    <t>ATLETICA ARECHI SALERNO</t>
  </si>
  <si>
    <t>CHIOCCA</t>
  </si>
  <si>
    <t>AENEAS RUN LAB LAKERS</t>
  </si>
  <si>
    <t>PACIOTTI</t>
  </si>
  <si>
    <t>Medium Trail dei Monti Simbruini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</si>
</sst>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34" borderId="12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13" fillId="34" borderId="20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50" fillId="35" borderId="13" xfId="0" applyFont="1" applyFill="1" applyBorder="1" applyAlignment="1">
      <alignment vertical="center"/>
    </xf>
    <xf numFmtId="0" fontId="50" fillId="35" borderId="23" xfId="0" applyFont="1" applyFill="1" applyBorder="1" applyAlignment="1">
      <alignment horizontal="center" vertical="center"/>
    </xf>
    <xf numFmtId="0" fontId="50" fillId="35" borderId="23" xfId="0" applyFont="1" applyFill="1" applyBorder="1" applyAlignment="1">
      <alignment vertical="center"/>
    </xf>
    <xf numFmtId="0" fontId="50" fillId="35" borderId="24" xfId="0" applyNumberFormat="1" applyFont="1" applyFill="1" applyBorder="1" applyAlignment="1">
      <alignment horizontal="center" vertical="center"/>
    </xf>
    <xf numFmtId="0" fontId="50" fillId="35" borderId="18" xfId="0" applyFont="1" applyFill="1" applyBorder="1" applyAlignment="1">
      <alignment horizontal="center" vertical="center"/>
    </xf>
    <xf numFmtId="0" fontId="50" fillId="35" borderId="18" xfId="0" applyFont="1" applyFill="1" applyBorder="1" applyAlignment="1">
      <alignment vertical="center"/>
    </xf>
    <xf numFmtId="21" fontId="50" fillId="35" borderId="18" xfId="0" applyNumberFormat="1" applyFont="1" applyFill="1" applyBorder="1" applyAlignment="1">
      <alignment horizontal="center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Nota 2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21" customWidth="1"/>
    <col min="4" max="4" width="9.7109375" style="2" customWidth="1"/>
    <col min="5" max="5" width="35.7109375" style="22" customWidth="1"/>
    <col min="6" max="7" width="10.7109375" style="14" customWidth="1"/>
    <col min="8" max="10" width="10.7109375" style="1" customWidth="1"/>
  </cols>
  <sheetData>
    <row r="1" spans="1:10" ht="45" customHeight="1">
      <c r="A1" s="25" t="s">
        <v>328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4" customHeight="1">
      <c r="A2" s="26" t="s">
        <v>109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24" customHeight="1">
      <c r="A3" s="27" t="s">
        <v>108</v>
      </c>
      <c r="B3" s="27"/>
      <c r="C3" s="27"/>
      <c r="D3" s="27"/>
      <c r="E3" s="27"/>
      <c r="F3" s="27"/>
      <c r="G3" s="27"/>
      <c r="H3" s="27"/>
      <c r="I3" s="3" t="s">
        <v>0</v>
      </c>
      <c r="J3" s="4">
        <v>28.1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5" t="s">
        <v>6</v>
      </c>
      <c r="G4" s="15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32">
        <v>1</v>
      </c>
      <c r="B5" s="33" t="s">
        <v>123</v>
      </c>
      <c r="C5" s="33" t="s">
        <v>124</v>
      </c>
      <c r="D5" s="32" t="s">
        <v>92</v>
      </c>
      <c r="E5" s="33" t="s">
        <v>115</v>
      </c>
      <c r="F5" s="34">
        <v>0.1180324074074074</v>
      </c>
      <c r="G5" s="34">
        <v>0.1180324074074074</v>
      </c>
      <c r="H5" s="32" t="str">
        <f aca="true" t="shared" si="0" ref="H5:H18">TEXT(INT((HOUR(G5)*3600+MINUTE(G5)*60+SECOND(G5))/$J$3/60),"0")&amp;"."&amp;TEXT(MOD((HOUR(G5)*3600+MINUTE(G5)*60+SECOND(G5))/$J$3,60),"00")&amp;"/km"</f>
        <v>6.03/km</v>
      </c>
      <c r="I5" s="34">
        <f aca="true" t="shared" si="1" ref="I5:I18">G5-$G$5</f>
        <v>0</v>
      </c>
      <c r="J5" s="34">
        <f>G5-INDEX($G$5:$G$106,MATCH(D5,$D$5:$D$106,0))</f>
        <v>0</v>
      </c>
    </row>
    <row r="6" spans="1:10" s="10" customFormat="1" ht="15" customHeight="1">
      <c r="A6" s="11">
        <v>2</v>
      </c>
      <c r="B6" s="35" t="s">
        <v>125</v>
      </c>
      <c r="C6" s="35" t="s">
        <v>13</v>
      </c>
      <c r="D6" s="11" t="s">
        <v>97</v>
      </c>
      <c r="E6" s="35" t="s">
        <v>126</v>
      </c>
      <c r="F6" s="12">
        <v>0.11868055555555555</v>
      </c>
      <c r="G6" s="12">
        <v>0.11868055555555555</v>
      </c>
      <c r="H6" s="11" t="str">
        <f t="shared" si="0"/>
        <v>6.05/km</v>
      </c>
      <c r="I6" s="12">
        <f t="shared" si="1"/>
        <v>0.0006481481481481477</v>
      </c>
      <c r="J6" s="12">
        <f>G6-INDEX($G$5:$G$106,MATCH(D6,$D$5:$D$106,0))</f>
        <v>0</v>
      </c>
    </row>
    <row r="7" spans="1:10" s="10" customFormat="1" ht="15" customHeight="1">
      <c r="A7" s="11">
        <v>3</v>
      </c>
      <c r="B7" s="35" t="s">
        <v>127</v>
      </c>
      <c r="C7" s="35" t="s">
        <v>20</v>
      </c>
      <c r="D7" s="11" t="s">
        <v>97</v>
      </c>
      <c r="E7" s="35" t="s">
        <v>128</v>
      </c>
      <c r="F7" s="12">
        <v>0.11905092592592592</v>
      </c>
      <c r="G7" s="12">
        <v>0.11905092592592592</v>
      </c>
      <c r="H7" s="11" t="str">
        <f t="shared" si="0"/>
        <v>6.06/km</v>
      </c>
      <c r="I7" s="12">
        <f t="shared" si="1"/>
        <v>0.0010185185185185158</v>
      </c>
      <c r="J7" s="12">
        <f>G7-INDEX($G$5:$G$106,MATCH(D7,$D$5:$D$106,0))</f>
        <v>0.00037037037037036813</v>
      </c>
    </row>
    <row r="8" spans="1:10" s="10" customFormat="1" ht="15" customHeight="1">
      <c r="A8" s="11">
        <v>4</v>
      </c>
      <c r="B8" s="35" t="s">
        <v>129</v>
      </c>
      <c r="C8" s="35" t="s">
        <v>130</v>
      </c>
      <c r="D8" s="11" t="s">
        <v>92</v>
      </c>
      <c r="E8" s="35" t="s">
        <v>131</v>
      </c>
      <c r="F8" s="12">
        <v>0.1212037037037037</v>
      </c>
      <c r="G8" s="12">
        <v>0.1212037037037037</v>
      </c>
      <c r="H8" s="11" t="str">
        <f t="shared" si="0"/>
        <v>6.13/km</v>
      </c>
      <c r="I8" s="12">
        <f t="shared" si="1"/>
        <v>0.003171296296296297</v>
      </c>
      <c r="J8" s="12">
        <f>G8-INDEX($G$5:$G$106,MATCH(D8,$D$5:$D$106,0))</f>
        <v>0.003171296296296297</v>
      </c>
    </row>
    <row r="9" spans="1:10" s="10" customFormat="1" ht="15" customHeight="1">
      <c r="A9" s="11">
        <v>5</v>
      </c>
      <c r="B9" s="35" t="s">
        <v>132</v>
      </c>
      <c r="C9" s="35" t="s">
        <v>24</v>
      </c>
      <c r="D9" s="11" t="s">
        <v>91</v>
      </c>
      <c r="E9" s="35" t="s">
        <v>133</v>
      </c>
      <c r="F9" s="12">
        <v>0.12121527777777778</v>
      </c>
      <c r="G9" s="12">
        <v>0.12121527777777778</v>
      </c>
      <c r="H9" s="11" t="str">
        <f t="shared" si="0"/>
        <v>6.13/km</v>
      </c>
      <c r="I9" s="12">
        <f t="shared" si="1"/>
        <v>0.0031828703703703776</v>
      </c>
      <c r="J9" s="12">
        <f>G9-INDEX($G$5:$G$106,MATCH(D9,$D$5:$D$106,0))</f>
        <v>0</v>
      </c>
    </row>
    <row r="10" spans="1:10" s="10" customFormat="1" ht="15" customHeight="1">
      <c r="A10" s="11">
        <v>6</v>
      </c>
      <c r="B10" s="35" t="s">
        <v>134</v>
      </c>
      <c r="C10" s="35" t="s">
        <v>20</v>
      </c>
      <c r="D10" s="11" t="s">
        <v>97</v>
      </c>
      <c r="E10" s="35" t="s">
        <v>135</v>
      </c>
      <c r="F10" s="12">
        <v>0.12949074074074074</v>
      </c>
      <c r="G10" s="12">
        <v>0.12949074074074074</v>
      </c>
      <c r="H10" s="11" t="str">
        <f t="shared" si="0"/>
        <v>6.38/km</v>
      </c>
      <c r="I10" s="12">
        <f t="shared" si="1"/>
        <v>0.011458333333333334</v>
      </c>
      <c r="J10" s="12">
        <f>G10-INDEX($G$5:$G$106,MATCH(D10,$D$5:$D$106,0))</f>
        <v>0.010810185185185187</v>
      </c>
    </row>
    <row r="11" spans="1:10" s="10" customFormat="1" ht="15" customHeight="1">
      <c r="A11" s="11">
        <v>7</v>
      </c>
      <c r="B11" s="35" t="s">
        <v>72</v>
      </c>
      <c r="C11" s="35" t="s">
        <v>136</v>
      </c>
      <c r="D11" s="11" t="s">
        <v>94</v>
      </c>
      <c r="E11" s="35" t="s">
        <v>50</v>
      </c>
      <c r="F11" s="12">
        <v>0.12956018518518517</v>
      </c>
      <c r="G11" s="12">
        <v>0.12956018518518517</v>
      </c>
      <c r="H11" s="11" t="str">
        <f t="shared" si="0"/>
        <v>6.38/km</v>
      </c>
      <c r="I11" s="12">
        <f t="shared" si="1"/>
        <v>0.011527777777777762</v>
      </c>
      <c r="J11" s="12">
        <f>G11-INDEX($G$5:$G$106,MATCH(D11,$D$5:$D$106,0))</f>
        <v>0</v>
      </c>
    </row>
    <row r="12" spans="1:10" s="10" customFormat="1" ht="15" customHeight="1">
      <c r="A12" s="11">
        <v>8</v>
      </c>
      <c r="B12" s="35" t="s">
        <v>123</v>
      </c>
      <c r="C12" s="35" t="s">
        <v>23</v>
      </c>
      <c r="D12" s="11" t="s">
        <v>95</v>
      </c>
      <c r="E12" s="35" t="s">
        <v>96</v>
      </c>
      <c r="F12" s="12">
        <v>0.12957175925925926</v>
      </c>
      <c r="G12" s="12">
        <v>0.12957175925925926</v>
      </c>
      <c r="H12" s="11" t="str">
        <f t="shared" si="0"/>
        <v>6.38/km</v>
      </c>
      <c r="I12" s="12">
        <f t="shared" si="1"/>
        <v>0.011539351851851856</v>
      </c>
      <c r="J12" s="12">
        <f>G12-INDEX($G$5:$G$106,MATCH(D12,$D$5:$D$106,0))</f>
        <v>0</v>
      </c>
    </row>
    <row r="13" spans="1:10" s="10" customFormat="1" ht="15" customHeight="1">
      <c r="A13" s="11">
        <v>9</v>
      </c>
      <c r="B13" s="35" t="s">
        <v>137</v>
      </c>
      <c r="C13" s="35" t="s">
        <v>22</v>
      </c>
      <c r="D13" s="11" t="s">
        <v>91</v>
      </c>
      <c r="E13" s="35" t="s">
        <v>138</v>
      </c>
      <c r="F13" s="12">
        <v>0.1310763888888889</v>
      </c>
      <c r="G13" s="12">
        <v>0.1310763888888889</v>
      </c>
      <c r="H13" s="11" t="str">
        <f t="shared" si="0"/>
        <v>6.43/km</v>
      </c>
      <c r="I13" s="12">
        <f t="shared" si="1"/>
        <v>0.01304398148148149</v>
      </c>
      <c r="J13" s="12">
        <f>G13-INDEX($G$5:$G$106,MATCH(D13,$D$5:$D$106,0))</f>
        <v>0.009861111111111112</v>
      </c>
    </row>
    <row r="14" spans="1:10" s="10" customFormat="1" ht="15" customHeight="1">
      <c r="A14" s="11">
        <v>10</v>
      </c>
      <c r="B14" s="35" t="s">
        <v>139</v>
      </c>
      <c r="C14" s="35" t="s">
        <v>140</v>
      </c>
      <c r="D14" s="11" t="s">
        <v>92</v>
      </c>
      <c r="E14" s="35" t="s">
        <v>104</v>
      </c>
      <c r="F14" s="12">
        <v>0.13142361111111112</v>
      </c>
      <c r="G14" s="12">
        <v>0.13142361111111112</v>
      </c>
      <c r="H14" s="11" t="str">
        <f t="shared" si="0"/>
        <v>6.44/km</v>
      </c>
      <c r="I14" s="12">
        <f t="shared" si="1"/>
        <v>0.01339120370370371</v>
      </c>
      <c r="J14" s="12">
        <f>G14-INDEX($G$5:$G$106,MATCH(D14,$D$5:$D$106,0))</f>
        <v>0.01339120370370371</v>
      </c>
    </row>
    <row r="15" spans="1:10" s="10" customFormat="1" ht="15" customHeight="1">
      <c r="A15" s="11">
        <v>11</v>
      </c>
      <c r="B15" s="35" t="s">
        <v>141</v>
      </c>
      <c r="C15" s="35" t="s">
        <v>53</v>
      </c>
      <c r="D15" s="11" t="s">
        <v>100</v>
      </c>
      <c r="E15" s="35" t="s">
        <v>106</v>
      </c>
      <c r="F15" s="12">
        <v>0.13162037037037036</v>
      </c>
      <c r="G15" s="12">
        <v>0.13162037037037036</v>
      </c>
      <c r="H15" s="11" t="str">
        <f t="shared" si="0"/>
        <v>6.45/km</v>
      </c>
      <c r="I15" s="12">
        <f t="shared" si="1"/>
        <v>0.013587962962962954</v>
      </c>
      <c r="J15" s="12">
        <f>G15-INDEX($G$5:$G$106,MATCH(D15,$D$5:$D$106,0))</f>
        <v>0</v>
      </c>
    </row>
    <row r="16" spans="1:10" s="10" customFormat="1" ht="15" customHeight="1">
      <c r="A16" s="11">
        <v>12</v>
      </c>
      <c r="B16" s="35" t="s">
        <v>142</v>
      </c>
      <c r="C16" s="35" t="s">
        <v>29</v>
      </c>
      <c r="D16" s="11" t="s">
        <v>95</v>
      </c>
      <c r="E16" s="35" t="s">
        <v>143</v>
      </c>
      <c r="F16" s="12">
        <v>0.13318287037037038</v>
      </c>
      <c r="G16" s="12">
        <v>0.13318287037037038</v>
      </c>
      <c r="H16" s="11" t="str">
        <f t="shared" si="0"/>
        <v>6.50/km</v>
      </c>
      <c r="I16" s="12">
        <f t="shared" si="1"/>
        <v>0.015150462962962977</v>
      </c>
      <c r="J16" s="12">
        <f>G16-INDEX($G$5:$G$106,MATCH(D16,$D$5:$D$106,0))</f>
        <v>0.0036111111111111205</v>
      </c>
    </row>
    <row r="17" spans="1:10" s="10" customFormat="1" ht="15" customHeight="1">
      <c r="A17" s="11">
        <v>13</v>
      </c>
      <c r="B17" s="35" t="s">
        <v>44</v>
      </c>
      <c r="C17" s="35" t="s">
        <v>144</v>
      </c>
      <c r="D17" s="11" t="s">
        <v>90</v>
      </c>
      <c r="E17" s="35" t="s">
        <v>145</v>
      </c>
      <c r="F17" s="12">
        <v>0.13493055555555555</v>
      </c>
      <c r="G17" s="12">
        <v>0.13493055555555555</v>
      </c>
      <c r="H17" s="11" t="str">
        <f t="shared" si="0"/>
        <v>6.55/km</v>
      </c>
      <c r="I17" s="12">
        <f t="shared" si="1"/>
        <v>0.016898148148148148</v>
      </c>
      <c r="J17" s="12">
        <f>G17-INDEX($G$5:$G$106,MATCH(D17,$D$5:$D$106,0))</f>
        <v>0</v>
      </c>
    </row>
    <row r="18" spans="1:10" s="10" customFormat="1" ht="15" customHeight="1">
      <c r="A18" s="11">
        <v>14</v>
      </c>
      <c r="B18" s="35" t="s">
        <v>146</v>
      </c>
      <c r="C18" s="35" t="s">
        <v>147</v>
      </c>
      <c r="D18" s="11" t="s">
        <v>93</v>
      </c>
      <c r="E18" s="35" t="s">
        <v>148</v>
      </c>
      <c r="F18" s="12">
        <v>0.13662037037037036</v>
      </c>
      <c r="G18" s="12">
        <v>0.13662037037037036</v>
      </c>
      <c r="H18" s="11" t="str">
        <f t="shared" si="0"/>
        <v>7.00/km</v>
      </c>
      <c r="I18" s="12">
        <f t="shared" si="1"/>
        <v>0.01858796296296296</v>
      </c>
      <c r="J18" s="12">
        <f>G18-INDEX($G$5:$G$106,MATCH(D18,$D$5:$D$106,0))</f>
        <v>0</v>
      </c>
    </row>
    <row r="19" spans="1:10" s="10" customFormat="1" ht="15" customHeight="1">
      <c r="A19" s="11">
        <v>15</v>
      </c>
      <c r="B19" s="35" t="s">
        <v>149</v>
      </c>
      <c r="C19" s="35" t="s">
        <v>21</v>
      </c>
      <c r="D19" s="11" t="s">
        <v>92</v>
      </c>
      <c r="E19" s="35" t="s">
        <v>150</v>
      </c>
      <c r="F19" s="12">
        <v>0.13930555555555554</v>
      </c>
      <c r="G19" s="12">
        <v>0.13930555555555554</v>
      </c>
      <c r="H19" s="11" t="str">
        <f aca="true" t="shared" si="2" ref="H19:H49">TEXT(INT((HOUR(G19)*3600+MINUTE(G19)*60+SECOND(G19))/$J$3/60),"0")&amp;"."&amp;TEXT(MOD((HOUR(G19)*3600+MINUTE(G19)*60+SECOND(G19))/$J$3,60),"00")&amp;"/km"</f>
        <v>7.08/km</v>
      </c>
      <c r="I19" s="12">
        <f aca="true" t="shared" si="3" ref="I19:I49">G19-$G$5</f>
        <v>0.021273148148148138</v>
      </c>
      <c r="J19" s="12">
        <f>G19-INDEX($G$5:$G$106,MATCH(D19,$D$5:$D$106,0))</f>
        <v>0.021273148148148138</v>
      </c>
    </row>
    <row r="20" spans="1:10" s="10" customFormat="1" ht="15" customHeight="1">
      <c r="A20" s="13">
        <v>16</v>
      </c>
      <c r="B20" s="36" t="s">
        <v>151</v>
      </c>
      <c r="C20" s="36" t="s">
        <v>152</v>
      </c>
      <c r="D20" s="13" t="s">
        <v>92</v>
      </c>
      <c r="E20" s="36" t="s">
        <v>34</v>
      </c>
      <c r="F20" s="19">
        <v>0.14153935185185185</v>
      </c>
      <c r="G20" s="19">
        <v>0.14153935185185185</v>
      </c>
      <c r="H20" s="13" t="str">
        <f t="shared" si="2"/>
        <v>7.15/km</v>
      </c>
      <c r="I20" s="19">
        <f t="shared" si="3"/>
        <v>0.02350694444444444</v>
      </c>
      <c r="J20" s="19">
        <f>G20-INDEX($G$5:$G$106,MATCH(D20,$D$5:$D$106,0))</f>
        <v>0.02350694444444444</v>
      </c>
    </row>
    <row r="21" spans="1:10" ht="15" customHeight="1">
      <c r="A21" s="11">
        <v>17</v>
      </c>
      <c r="B21" s="35" t="s">
        <v>153</v>
      </c>
      <c r="C21" s="35" t="s">
        <v>14</v>
      </c>
      <c r="D21" s="11" t="s">
        <v>92</v>
      </c>
      <c r="E21" s="35" t="s">
        <v>120</v>
      </c>
      <c r="F21" s="12">
        <v>0.14320601851851852</v>
      </c>
      <c r="G21" s="12">
        <v>0.14320601851851852</v>
      </c>
      <c r="H21" s="11" t="str">
        <f t="shared" si="2"/>
        <v>7.20/km</v>
      </c>
      <c r="I21" s="12">
        <f t="shared" si="3"/>
        <v>0.02517361111111112</v>
      </c>
      <c r="J21" s="12">
        <f>G21-INDEX($G$5:$G$106,MATCH(D21,$D$5:$D$106,0))</f>
        <v>0.02517361111111112</v>
      </c>
    </row>
    <row r="22" spans="1:10" ht="15" customHeight="1">
      <c r="A22" s="13">
        <v>18</v>
      </c>
      <c r="B22" s="36" t="s">
        <v>154</v>
      </c>
      <c r="C22" s="36" t="s">
        <v>57</v>
      </c>
      <c r="D22" s="13" t="s">
        <v>92</v>
      </c>
      <c r="E22" s="36" t="s">
        <v>34</v>
      </c>
      <c r="F22" s="19">
        <v>0.14434027777777778</v>
      </c>
      <c r="G22" s="19">
        <v>0.14434027777777778</v>
      </c>
      <c r="H22" s="13" t="str">
        <f t="shared" si="2"/>
        <v>7.24/km</v>
      </c>
      <c r="I22" s="19">
        <f t="shared" si="3"/>
        <v>0.02630787037037037</v>
      </c>
      <c r="J22" s="19">
        <f>G22-INDEX($G$5:$G$106,MATCH(D22,$D$5:$D$106,0))</f>
        <v>0.02630787037037037</v>
      </c>
    </row>
    <row r="23" spans="1:10" ht="15" customHeight="1">
      <c r="A23" s="11">
        <v>19</v>
      </c>
      <c r="B23" s="35" t="s">
        <v>155</v>
      </c>
      <c r="C23" s="35" t="s">
        <v>156</v>
      </c>
      <c r="D23" s="11" t="s">
        <v>100</v>
      </c>
      <c r="E23" s="35" t="s">
        <v>135</v>
      </c>
      <c r="F23" s="12">
        <v>0.1456712962962963</v>
      </c>
      <c r="G23" s="12">
        <v>0.1456712962962963</v>
      </c>
      <c r="H23" s="11" t="str">
        <f t="shared" si="2"/>
        <v>7.28/km</v>
      </c>
      <c r="I23" s="12">
        <f t="shared" si="3"/>
        <v>0.027638888888888893</v>
      </c>
      <c r="J23" s="12">
        <f>G23-INDEX($G$5:$G$106,MATCH(D23,$D$5:$D$106,0))</f>
        <v>0.014050925925925939</v>
      </c>
    </row>
    <row r="24" spans="1:10" ht="15" customHeight="1">
      <c r="A24" s="11">
        <v>20</v>
      </c>
      <c r="B24" s="35" t="s">
        <v>157</v>
      </c>
      <c r="C24" s="35" t="s">
        <v>158</v>
      </c>
      <c r="D24" s="11" t="s">
        <v>97</v>
      </c>
      <c r="E24" s="35" t="s">
        <v>159</v>
      </c>
      <c r="F24" s="12">
        <v>0.14569444444444443</v>
      </c>
      <c r="G24" s="12">
        <v>0.14569444444444443</v>
      </c>
      <c r="H24" s="11" t="str">
        <f t="shared" si="2"/>
        <v>7.28/km</v>
      </c>
      <c r="I24" s="12">
        <f t="shared" si="3"/>
        <v>0.027662037037037027</v>
      </c>
      <c r="J24" s="12">
        <f>G24-INDEX($G$5:$G$106,MATCH(D24,$D$5:$D$106,0))</f>
        <v>0.02701388888888888</v>
      </c>
    </row>
    <row r="25" spans="1:10" ht="15" customHeight="1">
      <c r="A25" s="11">
        <v>21</v>
      </c>
      <c r="B25" s="35" t="s">
        <v>160</v>
      </c>
      <c r="C25" s="35" t="s">
        <v>16</v>
      </c>
      <c r="D25" s="11" t="s">
        <v>92</v>
      </c>
      <c r="E25" s="35" t="s">
        <v>161</v>
      </c>
      <c r="F25" s="12">
        <v>0.1461226851851852</v>
      </c>
      <c r="G25" s="12">
        <v>0.1461226851851852</v>
      </c>
      <c r="H25" s="11" t="str">
        <f t="shared" si="2"/>
        <v>7.29/km</v>
      </c>
      <c r="I25" s="12">
        <f t="shared" si="3"/>
        <v>0.028090277777777797</v>
      </c>
      <c r="J25" s="12">
        <f>G25-INDEX($G$5:$G$106,MATCH(D25,$D$5:$D$106,0))</f>
        <v>0.028090277777777797</v>
      </c>
    </row>
    <row r="26" spans="1:10" ht="15" customHeight="1">
      <c r="A26" s="11">
        <v>22</v>
      </c>
      <c r="B26" s="35" t="s">
        <v>162</v>
      </c>
      <c r="C26" s="35" t="s">
        <v>65</v>
      </c>
      <c r="D26" s="11" t="s">
        <v>92</v>
      </c>
      <c r="E26" s="35" t="s">
        <v>163</v>
      </c>
      <c r="F26" s="12">
        <v>0.1470138888888889</v>
      </c>
      <c r="G26" s="12">
        <v>0.1470138888888889</v>
      </c>
      <c r="H26" s="11" t="str">
        <f t="shared" si="2"/>
        <v>7.32/km</v>
      </c>
      <c r="I26" s="12">
        <f t="shared" si="3"/>
        <v>0.028981481481481483</v>
      </c>
      <c r="J26" s="12">
        <f>G26-INDEX($G$5:$G$106,MATCH(D26,$D$5:$D$106,0))</f>
        <v>0.028981481481481483</v>
      </c>
    </row>
    <row r="27" spans="1:10" ht="15" customHeight="1">
      <c r="A27" s="11">
        <v>23</v>
      </c>
      <c r="B27" s="35" t="s">
        <v>164</v>
      </c>
      <c r="C27" s="35" t="s">
        <v>54</v>
      </c>
      <c r="D27" s="11" t="s">
        <v>92</v>
      </c>
      <c r="E27" s="35" t="s">
        <v>165</v>
      </c>
      <c r="F27" s="12">
        <v>0.14731481481481482</v>
      </c>
      <c r="G27" s="12">
        <v>0.14731481481481482</v>
      </c>
      <c r="H27" s="11" t="str">
        <f t="shared" si="2"/>
        <v>7.33/km</v>
      </c>
      <c r="I27" s="12">
        <f t="shared" si="3"/>
        <v>0.02928240740740741</v>
      </c>
      <c r="J27" s="12">
        <f>G27-INDEX($G$5:$G$106,MATCH(D27,$D$5:$D$106,0))</f>
        <v>0.02928240740740741</v>
      </c>
    </row>
    <row r="28" spans="1:10" ht="15" customHeight="1">
      <c r="A28" s="11">
        <v>24</v>
      </c>
      <c r="B28" s="35" t="s">
        <v>166</v>
      </c>
      <c r="C28" s="35" t="s">
        <v>49</v>
      </c>
      <c r="D28" s="11" t="s">
        <v>100</v>
      </c>
      <c r="E28" s="35" t="s">
        <v>106</v>
      </c>
      <c r="F28" s="12">
        <v>0.1481712962962963</v>
      </c>
      <c r="G28" s="12">
        <v>0.1481712962962963</v>
      </c>
      <c r="H28" s="11" t="str">
        <f t="shared" si="2"/>
        <v>7.36/km</v>
      </c>
      <c r="I28" s="12">
        <f t="shared" si="3"/>
        <v>0.030138888888888896</v>
      </c>
      <c r="J28" s="12">
        <f>G28-INDEX($G$5:$G$106,MATCH(D28,$D$5:$D$106,0))</f>
        <v>0.01655092592592594</v>
      </c>
    </row>
    <row r="29" spans="1:10" ht="15" customHeight="1">
      <c r="A29" s="11">
        <v>25</v>
      </c>
      <c r="B29" s="35" t="s">
        <v>167</v>
      </c>
      <c r="C29" s="35" t="s">
        <v>168</v>
      </c>
      <c r="D29" s="11" t="s">
        <v>93</v>
      </c>
      <c r="E29" s="35" t="s">
        <v>169</v>
      </c>
      <c r="F29" s="12">
        <v>0.14885416666666665</v>
      </c>
      <c r="G29" s="12">
        <v>0.14885416666666665</v>
      </c>
      <c r="H29" s="11" t="str">
        <f t="shared" si="2"/>
        <v>7.38/km</v>
      </c>
      <c r="I29" s="12">
        <f t="shared" si="3"/>
        <v>0.030821759259259243</v>
      </c>
      <c r="J29" s="12">
        <f>G29-INDEX($G$5:$G$106,MATCH(D29,$D$5:$D$106,0))</f>
        <v>0.012233796296296284</v>
      </c>
    </row>
    <row r="30" spans="1:10" ht="15" customHeight="1">
      <c r="A30" s="11">
        <v>26</v>
      </c>
      <c r="B30" s="35" t="s">
        <v>170</v>
      </c>
      <c r="C30" s="35" t="s">
        <v>20</v>
      </c>
      <c r="D30" s="11" t="s">
        <v>103</v>
      </c>
      <c r="E30" s="35" t="s">
        <v>110</v>
      </c>
      <c r="F30" s="12">
        <v>0.14903935185185185</v>
      </c>
      <c r="G30" s="12">
        <v>0.14903935185185185</v>
      </c>
      <c r="H30" s="11" t="str">
        <f t="shared" si="2"/>
        <v>7.38/km</v>
      </c>
      <c r="I30" s="12">
        <f t="shared" si="3"/>
        <v>0.031006944444444448</v>
      </c>
      <c r="J30" s="12">
        <f>G30-INDEX($G$5:$G$106,MATCH(D30,$D$5:$D$106,0))</f>
        <v>0</v>
      </c>
    </row>
    <row r="31" spans="1:10" ht="15" customHeight="1">
      <c r="A31" s="11">
        <v>27</v>
      </c>
      <c r="B31" s="35" t="s">
        <v>68</v>
      </c>
      <c r="C31" s="35" t="s">
        <v>53</v>
      </c>
      <c r="D31" s="11" t="s">
        <v>97</v>
      </c>
      <c r="E31" s="35" t="s">
        <v>148</v>
      </c>
      <c r="F31" s="12">
        <v>0.14907407407407405</v>
      </c>
      <c r="G31" s="12">
        <v>0.14907407407407405</v>
      </c>
      <c r="H31" s="11" t="str">
        <f t="shared" si="2"/>
        <v>7.38/km</v>
      </c>
      <c r="I31" s="12">
        <f t="shared" si="3"/>
        <v>0.031041666666666648</v>
      </c>
      <c r="J31" s="12">
        <f>G31-INDEX($G$5:$G$106,MATCH(D31,$D$5:$D$106,0))</f>
        <v>0.0303935185185185</v>
      </c>
    </row>
    <row r="32" spans="1:10" ht="15" customHeight="1">
      <c r="A32" s="13">
        <v>28</v>
      </c>
      <c r="B32" s="36" t="s">
        <v>70</v>
      </c>
      <c r="C32" s="36" t="s">
        <v>27</v>
      </c>
      <c r="D32" s="13" t="s">
        <v>92</v>
      </c>
      <c r="E32" s="36" t="s">
        <v>34</v>
      </c>
      <c r="F32" s="19">
        <v>0.14935185185185185</v>
      </c>
      <c r="G32" s="19">
        <v>0.14935185185185185</v>
      </c>
      <c r="H32" s="13" t="str">
        <f t="shared" si="2"/>
        <v>7.39/km</v>
      </c>
      <c r="I32" s="19">
        <f t="shared" si="3"/>
        <v>0.03131944444444444</v>
      </c>
      <c r="J32" s="19">
        <f>G32-INDEX($G$5:$G$106,MATCH(D32,$D$5:$D$106,0))</f>
        <v>0.03131944444444444</v>
      </c>
    </row>
    <row r="33" spans="1:10" ht="15" customHeight="1">
      <c r="A33" s="11">
        <v>29</v>
      </c>
      <c r="B33" s="35" t="s">
        <v>171</v>
      </c>
      <c r="C33" s="35" t="s">
        <v>172</v>
      </c>
      <c r="D33" s="11" t="s">
        <v>94</v>
      </c>
      <c r="E33" s="35" t="s">
        <v>96</v>
      </c>
      <c r="F33" s="12">
        <v>0.14949074074074073</v>
      </c>
      <c r="G33" s="12">
        <v>0.14949074074074073</v>
      </c>
      <c r="H33" s="11" t="str">
        <f t="shared" si="2"/>
        <v>7.40/km</v>
      </c>
      <c r="I33" s="12">
        <f t="shared" si="3"/>
        <v>0.031458333333333324</v>
      </c>
      <c r="J33" s="12">
        <f>G33-INDEX($G$5:$G$106,MATCH(D33,$D$5:$D$106,0))</f>
        <v>0.019930555555555562</v>
      </c>
    </row>
    <row r="34" spans="1:10" ht="15" customHeight="1">
      <c r="A34" s="11">
        <v>30</v>
      </c>
      <c r="B34" s="35" t="s">
        <v>38</v>
      </c>
      <c r="C34" s="35" t="s">
        <v>61</v>
      </c>
      <c r="D34" s="11" t="s">
        <v>102</v>
      </c>
      <c r="E34" s="35" t="s">
        <v>173</v>
      </c>
      <c r="F34" s="12">
        <v>0.1499074074074074</v>
      </c>
      <c r="G34" s="12">
        <v>0.1499074074074074</v>
      </c>
      <c r="H34" s="11" t="str">
        <f t="shared" si="2"/>
        <v>7.41/km</v>
      </c>
      <c r="I34" s="12">
        <f t="shared" si="3"/>
        <v>0.031875</v>
      </c>
      <c r="J34" s="12">
        <f>G34-INDEX($G$5:$G$106,MATCH(D34,$D$5:$D$106,0))</f>
        <v>0</v>
      </c>
    </row>
    <row r="35" spans="1:10" ht="15" customHeight="1">
      <c r="A35" s="13">
        <v>31</v>
      </c>
      <c r="B35" s="36" t="s">
        <v>174</v>
      </c>
      <c r="C35" s="36" t="s">
        <v>175</v>
      </c>
      <c r="D35" s="13" t="s">
        <v>97</v>
      </c>
      <c r="E35" s="36" t="s">
        <v>34</v>
      </c>
      <c r="F35" s="19">
        <v>0.15016203703703704</v>
      </c>
      <c r="G35" s="19">
        <v>0.15016203703703704</v>
      </c>
      <c r="H35" s="13" t="str">
        <f t="shared" si="2"/>
        <v>7.42/km</v>
      </c>
      <c r="I35" s="19">
        <f t="shared" si="3"/>
        <v>0.03212962962962963</v>
      </c>
      <c r="J35" s="19">
        <f>G35-INDEX($G$5:$G$106,MATCH(D35,$D$5:$D$106,0))</f>
        <v>0.031481481481481485</v>
      </c>
    </row>
    <row r="36" spans="1:10" ht="15" customHeight="1">
      <c r="A36" s="11">
        <v>32</v>
      </c>
      <c r="B36" s="35" t="s">
        <v>176</v>
      </c>
      <c r="C36" s="35" t="s">
        <v>33</v>
      </c>
      <c r="D36" s="11" t="s">
        <v>92</v>
      </c>
      <c r="E36" s="35" t="s">
        <v>74</v>
      </c>
      <c r="F36" s="12">
        <v>0.15052083333333333</v>
      </c>
      <c r="G36" s="12">
        <v>0.15052083333333333</v>
      </c>
      <c r="H36" s="11" t="str">
        <f t="shared" si="2"/>
        <v>7.43/km</v>
      </c>
      <c r="I36" s="12">
        <f t="shared" si="3"/>
        <v>0.03248842592592592</v>
      </c>
      <c r="J36" s="12">
        <f>G36-INDEX($G$5:$G$106,MATCH(D36,$D$5:$D$106,0))</f>
        <v>0.03248842592592592</v>
      </c>
    </row>
    <row r="37" spans="1:10" ht="15" customHeight="1">
      <c r="A37" s="11">
        <v>33</v>
      </c>
      <c r="B37" s="35" t="s">
        <v>177</v>
      </c>
      <c r="C37" s="35" t="s">
        <v>29</v>
      </c>
      <c r="D37" s="11" t="s">
        <v>93</v>
      </c>
      <c r="E37" s="35" t="s">
        <v>74</v>
      </c>
      <c r="F37" s="12">
        <v>0.1520601851851852</v>
      </c>
      <c r="G37" s="12">
        <v>0.1520601851851852</v>
      </c>
      <c r="H37" s="11" t="str">
        <f t="shared" si="2"/>
        <v>7.48/km</v>
      </c>
      <c r="I37" s="12">
        <f t="shared" si="3"/>
        <v>0.03402777777777778</v>
      </c>
      <c r="J37" s="12">
        <f>G37-INDEX($G$5:$G$106,MATCH(D37,$D$5:$D$106,0))</f>
        <v>0.015439814814814823</v>
      </c>
    </row>
    <row r="38" spans="1:10" ht="15" customHeight="1">
      <c r="A38" s="11">
        <v>34</v>
      </c>
      <c r="B38" s="35" t="s">
        <v>178</v>
      </c>
      <c r="C38" s="35" t="s">
        <v>179</v>
      </c>
      <c r="D38" s="11" t="s">
        <v>102</v>
      </c>
      <c r="E38" s="35" t="s">
        <v>180</v>
      </c>
      <c r="F38" s="12">
        <v>0.15307870370370372</v>
      </c>
      <c r="G38" s="12">
        <v>0.15307870370370372</v>
      </c>
      <c r="H38" s="11" t="str">
        <f t="shared" si="2"/>
        <v>7.51/km</v>
      </c>
      <c r="I38" s="12">
        <f t="shared" si="3"/>
        <v>0.03504629629629631</v>
      </c>
      <c r="J38" s="12">
        <f>G38-INDEX($G$5:$G$106,MATCH(D38,$D$5:$D$106,0))</f>
        <v>0.003171296296296311</v>
      </c>
    </row>
    <row r="39" spans="1:10" ht="15" customHeight="1">
      <c r="A39" s="13">
        <v>35</v>
      </c>
      <c r="B39" s="36" t="s">
        <v>181</v>
      </c>
      <c r="C39" s="36" t="s">
        <v>30</v>
      </c>
      <c r="D39" s="13" t="s">
        <v>93</v>
      </c>
      <c r="E39" s="36" t="s">
        <v>34</v>
      </c>
      <c r="F39" s="19">
        <v>0.15314814814814814</v>
      </c>
      <c r="G39" s="19">
        <v>0.15314814814814814</v>
      </c>
      <c r="H39" s="13" t="str">
        <f t="shared" si="2"/>
        <v>7.51/km</v>
      </c>
      <c r="I39" s="19">
        <f t="shared" si="3"/>
        <v>0.03511574074074074</v>
      </c>
      <c r="J39" s="19">
        <f>G39-INDEX($G$5:$G$106,MATCH(D39,$D$5:$D$106,0))</f>
        <v>0.01652777777777778</v>
      </c>
    </row>
    <row r="40" spans="1:10" ht="15" customHeight="1">
      <c r="A40" s="13">
        <v>36</v>
      </c>
      <c r="B40" s="36" t="s">
        <v>182</v>
      </c>
      <c r="C40" s="36" t="s">
        <v>14</v>
      </c>
      <c r="D40" s="13" t="s">
        <v>97</v>
      </c>
      <c r="E40" s="36" t="s">
        <v>34</v>
      </c>
      <c r="F40" s="19">
        <v>0.15394675925925924</v>
      </c>
      <c r="G40" s="19">
        <v>0.15394675925925924</v>
      </c>
      <c r="H40" s="13" t="str">
        <f t="shared" si="2"/>
        <v>7.53/km</v>
      </c>
      <c r="I40" s="19">
        <f t="shared" si="3"/>
        <v>0.035914351851851836</v>
      </c>
      <c r="J40" s="19">
        <f>G40-INDEX($G$5:$G$106,MATCH(D40,$D$5:$D$106,0))</f>
        <v>0.03526620370370369</v>
      </c>
    </row>
    <row r="41" spans="1:10" ht="15" customHeight="1">
      <c r="A41" s="11">
        <v>37</v>
      </c>
      <c r="B41" s="35" t="s">
        <v>183</v>
      </c>
      <c r="C41" s="35" t="s">
        <v>48</v>
      </c>
      <c r="D41" s="11" t="s">
        <v>92</v>
      </c>
      <c r="E41" s="35" t="s">
        <v>106</v>
      </c>
      <c r="F41" s="12">
        <v>0.15540509259259258</v>
      </c>
      <c r="G41" s="12">
        <v>0.15540509259259258</v>
      </c>
      <c r="H41" s="11" t="str">
        <f t="shared" si="2"/>
        <v>7.58/km</v>
      </c>
      <c r="I41" s="12">
        <f t="shared" si="3"/>
        <v>0.037372685185185175</v>
      </c>
      <c r="J41" s="12">
        <f>G41-INDEX($G$5:$G$106,MATCH(D41,$D$5:$D$106,0))</f>
        <v>0.037372685185185175</v>
      </c>
    </row>
    <row r="42" spans="1:10" ht="15" customHeight="1">
      <c r="A42" s="11">
        <v>38</v>
      </c>
      <c r="B42" s="35" t="s">
        <v>184</v>
      </c>
      <c r="C42" s="35" t="s">
        <v>21</v>
      </c>
      <c r="D42" s="11" t="s">
        <v>91</v>
      </c>
      <c r="E42" s="35" t="s">
        <v>173</v>
      </c>
      <c r="F42" s="12">
        <v>0.15578703703703703</v>
      </c>
      <c r="G42" s="12">
        <v>0.15578703703703703</v>
      </c>
      <c r="H42" s="11" t="str">
        <f t="shared" si="2"/>
        <v>7.59/km</v>
      </c>
      <c r="I42" s="12">
        <f t="shared" si="3"/>
        <v>0.037754629629629624</v>
      </c>
      <c r="J42" s="12">
        <f>G42-INDEX($G$5:$G$106,MATCH(D42,$D$5:$D$106,0))</f>
        <v>0.03457175925925925</v>
      </c>
    </row>
    <row r="43" spans="1:10" ht="15" customHeight="1">
      <c r="A43" s="13">
        <v>39</v>
      </c>
      <c r="B43" s="36" t="s">
        <v>185</v>
      </c>
      <c r="C43" s="36" t="s">
        <v>19</v>
      </c>
      <c r="D43" s="13" t="s">
        <v>100</v>
      </c>
      <c r="E43" s="36" t="s">
        <v>34</v>
      </c>
      <c r="F43" s="19">
        <v>0.15730324074074073</v>
      </c>
      <c r="G43" s="19">
        <v>0.15730324074074073</v>
      </c>
      <c r="H43" s="13" t="str">
        <f t="shared" si="2"/>
        <v>8.04/km</v>
      </c>
      <c r="I43" s="19">
        <f t="shared" si="3"/>
        <v>0.039270833333333324</v>
      </c>
      <c r="J43" s="19">
        <f>G43-INDEX($G$5:$G$106,MATCH(D43,$D$5:$D$106,0))</f>
        <v>0.02568287037037037</v>
      </c>
    </row>
    <row r="44" spans="1:10" ht="15" customHeight="1">
      <c r="A44" s="11">
        <v>40</v>
      </c>
      <c r="B44" s="35" t="s">
        <v>186</v>
      </c>
      <c r="C44" s="35" t="s">
        <v>27</v>
      </c>
      <c r="D44" s="11" t="s">
        <v>93</v>
      </c>
      <c r="E44" s="35" t="s">
        <v>113</v>
      </c>
      <c r="F44" s="12">
        <v>0.1578125</v>
      </c>
      <c r="G44" s="12">
        <v>0.1578125</v>
      </c>
      <c r="H44" s="11" t="str">
        <f t="shared" si="2"/>
        <v>8.05/km</v>
      </c>
      <c r="I44" s="12">
        <f t="shared" si="3"/>
        <v>0.03978009259259259</v>
      </c>
      <c r="J44" s="12">
        <f>G44-INDEX($G$5:$G$106,MATCH(D44,$D$5:$D$106,0))</f>
        <v>0.02119212962962963</v>
      </c>
    </row>
    <row r="45" spans="1:10" ht="15" customHeight="1">
      <c r="A45" s="11">
        <v>41</v>
      </c>
      <c r="B45" s="35" t="s">
        <v>187</v>
      </c>
      <c r="C45" s="35" t="s">
        <v>15</v>
      </c>
      <c r="D45" s="11" t="s">
        <v>97</v>
      </c>
      <c r="E45" s="35" t="s">
        <v>188</v>
      </c>
      <c r="F45" s="12">
        <v>0.15871527777777777</v>
      </c>
      <c r="G45" s="12">
        <v>0.15871527777777777</v>
      </c>
      <c r="H45" s="11" t="str">
        <f t="shared" si="2"/>
        <v>8.08/km</v>
      </c>
      <c r="I45" s="12">
        <f t="shared" si="3"/>
        <v>0.04068287037037037</v>
      </c>
      <c r="J45" s="12">
        <f>G45-INDEX($G$5:$G$106,MATCH(D45,$D$5:$D$106,0))</f>
        <v>0.04003472222222222</v>
      </c>
    </row>
    <row r="46" spans="1:10" ht="15" customHeight="1">
      <c r="A46" s="11">
        <v>42</v>
      </c>
      <c r="B46" s="35" t="s">
        <v>189</v>
      </c>
      <c r="C46" s="35" t="s">
        <v>67</v>
      </c>
      <c r="D46" s="11" t="s">
        <v>92</v>
      </c>
      <c r="E46" s="35" t="s">
        <v>74</v>
      </c>
      <c r="F46" s="12">
        <v>0.16025462962962964</v>
      </c>
      <c r="G46" s="12">
        <v>0.16025462962962964</v>
      </c>
      <c r="H46" s="11" t="str">
        <f t="shared" si="2"/>
        <v>8.13/km</v>
      </c>
      <c r="I46" s="12">
        <f t="shared" si="3"/>
        <v>0.04222222222222223</v>
      </c>
      <c r="J46" s="12">
        <f>G46-INDEX($G$5:$G$106,MATCH(D46,$D$5:$D$106,0))</f>
        <v>0.04222222222222223</v>
      </c>
    </row>
    <row r="47" spans="1:10" ht="15" customHeight="1">
      <c r="A47" s="11">
        <v>43</v>
      </c>
      <c r="B47" s="35" t="s">
        <v>190</v>
      </c>
      <c r="C47" s="35" t="s">
        <v>63</v>
      </c>
      <c r="D47" s="11" t="s">
        <v>114</v>
      </c>
      <c r="E47" s="35" t="s">
        <v>112</v>
      </c>
      <c r="F47" s="12">
        <v>0.16059027777777776</v>
      </c>
      <c r="G47" s="12">
        <v>0.16059027777777776</v>
      </c>
      <c r="H47" s="11" t="str">
        <f t="shared" si="2"/>
        <v>8.14/km</v>
      </c>
      <c r="I47" s="12">
        <f t="shared" si="3"/>
        <v>0.04255787037037036</v>
      </c>
      <c r="J47" s="12">
        <f>G47-INDEX($G$5:$G$106,MATCH(D47,$D$5:$D$106,0))</f>
        <v>0</v>
      </c>
    </row>
    <row r="48" spans="1:10" ht="15" customHeight="1">
      <c r="A48" s="11">
        <v>44</v>
      </c>
      <c r="B48" s="35" t="s">
        <v>191</v>
      </c>
      <c r="C48" s="35" t="s">
        <v>26</v>
      </c>
      <c r="D48" s="11" t="s">
        <v>90</v>
      </c>
      <c r="E48" s="35" t="s">
        <v>192</v>
      </c>
      <c r="F48" s="12">
        <v>0.16234953703703703</v>
      </c>
      <c r="G48" s="12">
        <v>0.16234953703703703</v>
      </c>
      <c r="H48" s="11" t="str">
        <f t="shared" si="2"/>
        <v>8.19/km</v>
      </c>
      <c r="I48" s="12">
        <f t="shared" si="3"/>
        <v>0.04431712962962962</v>
      </c>
      <c r="J48" s="12">
        <f>G48-INDEX($G$5:$G$106,MATCH(D48,$D$5:$D$106,0))</f>
        <v>0.027418981481481475</v>
      </c>
    </row>
    <row r="49" spans="1:10" ht="15" customHeight="1">
      <c r="A49" s="13">
        <v>45</v>
      </c>
      <c r="B49" s="36" t="s">
        <v>193</v>
      </c>
      <c r="C49" s="36" t="s">
        <v>63</v>
      </c>
      <c r="D49" s="13" t="s">
        <v>94</v>
      </c>
      <c r="E49" s="36" t="s">
        <v>34</v>
      </c>
      <c r="F49" s="19">
        <v>0.1633564814814815</v>
      </c>
      <c r="G49" s="19">
        <v>0.1633564814814815</v>
      </c>
      <c r="H49" s="13" t="str">
        <f t="shared" si="2"/>
        <v>8.22/km</v>
      </c>
      <c r="I49" s="19">
        <f t="shared" si="3"/>
        <v>0.045324074074074086</v>
      </c>
      <c r="J49" s="19">
        <f>G49-INDEX($G$5:$G$106,MATCH(D49,$D$5:$D$106,0))</f>
        <v>0.033796296296296324</v>
      </c>
    </row>
    <row r="50" spans="1:10" ht="15" customHeight="1">
      <c r="A50" s="13">
        <v>46</v>
      </c>
      <c r="B50" s="36" t="s">
        <v>194</v>
      </c>
      <c r="C50" s="36" t="s">
        <v>16</v>
      </c>
      <c r="D50" s="13" t="s">
        <v>100</v>
      </c>
      <c r="E50" s="36" t="s">
        <v>34</v>
      </c>
      <c r="F50" s="19">
        <v>0.16425925925925924</v>
      </c>
      <c r="G50" s="19">
        <v>0.16425925925925924</v>
      </c>
      <c r="H50" s="13" t="str">
        <f>TEXT(INT((HOUR(G50)*3600+MINUTE(G50)*60+SECOND(G50))/$J$3/60),"0")&amp;"."&amp;TEXT(MOD((HOUR(G50)*3600+MINUTE(G50)*60+SECOND(G50))/$J$3,60),"00")&amp;"/km"</f>
        <v>8.25/km</v>
      </c>
      <c r="I50" s="19">
        <f>G50-$G$5</f>
        <v>0.04622685185185184</v>
      </c>
      <c r="J50" s="19">
        <f>G50-INDEX($G$5:$G$106,MATCH(D50,$D$5:$D$106,0))</f>
        <v>0.032638888888888884</v>
      </c>
    </row>
    <row r="51" spans="1:10" ht="15" customHeight="1">
      <c r="A51" s="11">
        <v>47</v>
      </c>
      <c r="B51" s="35" t="s">
        <v>195</v>
      </c>
      <c r="C51" s="35" t="s">
        <v>66</v>
      </c>
      <c r="D51" s="11" t="s">
        <v>97</v>
      </c>
      <c r="E51" s="35" t="s">
        <v>99</v>
      </c>
      <c r="F51" s="12">
        <v>0.16469907407407405</v>
      </c>
      <c r="G51" s="12">
        <v>0.16469907407407405</v>
      </c>
      <c r="H51" s="11" t="str">
        <f>TEXT(INT((HOUR(G51)*3600+MINUTE(G51)*60+SECOND(G51))/$J$3/60),"0")&amp;"."&amp;TEXT(MOD((HOUR(G51)*3600+MINUTE(G51)*60+SECOND(G51))/$J$3,60),"00")&amp;"/km"</f>
        <v>8.26/km</v>
      </c>
      <c r="I51" s="12">
        <f>G51-$G$5</f>
        <v>0.04666666666666665</v>
      </c>
      <c r="J51" s="12">
        <f>G51-INDEX($G$5:$G$106,MATCH(D51,$D$5:$D$106,0))</f>
        <v>0.0460185185185185</v>
      </c>
    </row>
    <row r="52" spans="1:10" ht="15" customHeight="1">
      <c r="A52" s="11">
        <v>48</v>
      </c>
      <c r="B52" s="35" t="s">
        <v>196</v>
      </c>
      <c r="C52" s="35" t="s">
        <v>46</v>
      </c>
      <c r="D52" s="11" t="s">
        <v>97</v>
      </c>
      <c r="E52" s="35" t="s">
        <v>99</v>
      </c>
      <c r="F52" s="12">
        <v>0.16469907407407405</v>
      </c>
      <c r="G52" s="12">
        <v>0.16469907407407405</v>
      </c>
      <c r="H52" s="11" t="str">
        <f>TEXT(INT((HOUR(G52)*3600+MINUTE(G52)*60+SECOND(G52))/$J$3/60),"0")&amp;"."&amp;TEXT(MOD((HOUR(G52)*3600+MINUTE(G52)*60+SECOND(G52))/$J$3,60),"00")&amp;"/km"</f>
        <v>8.26/km</v>
      </c>
      <c r="I52" s="12">
        <f>G52-$G$5</f>
        <v>0.04666666666666665</v>
      </c>
      <c r="J52" s="12">
        <f>G52-INDEX($G$5:$G$106,MATCH(D52,$D$5:$D$106,0))</f>
        <v>0.0460185185185185</v>
      </c>
    </row>
    <row r="53" spans="1:10" ht="15" customHeight="1">
      <c r="A53" s="11">
        <v>49</v>
      </c>
      <c r="B53" s="35" t="s">
        <v>197</v>
      </c>
      <c r="C53" s="35" t="s">
        <v>25</v>
      </c>
      <c r="D53" s="11" t="s">
        <v>97</v>
      </c>
      <c r="E53" s="35" t="s">
        <v>96</v>
      </c>
      <c r="F53" s="12">
        <v>0.1656365740740741</v>
      </c>
      <c r="G53" s="12">
        <v>0.1656365740740741</v>
      </c>
      <c r="H53" s="11" t="str">
        <f>TEXT(INT((HOUR(G53)*3600+MINUTE(G53)*60+SECOND(G53))/$J$3/60),"0")&amp;"."&amp;TEXT(MOD((HOUR(G53)*3600+MINUTE(G53)*60+SECOND(G53))/$J$3,60),"00")&amp;"/km"</f>
        <v>8.29/km</v>
      </c>
      <c r="I53" s="12">
        <f>G53-$G$5</f>
        <v>0.047604166666666684</v>
      </c>
      <c r="J53" s="12">
        <f>G53-INDEX($G$5:$G$106,MATCH(D53,$D$5:$D$106,0))</f>
        <v>0.046956018518518536</v>
      </c>
    </row>
    <row r="54" spans="1:10" ht="15" customHeight="1">
      <c r="A54" s="11">
        <v>50</v>
      </c>
      <c r="B54" s="35" t="s">
        <v>198</v>
      </c>
      <c r="C54" s="35" t="s">
        <v>78</v>
      </c>
      <c r="D54" s="11" t="s">
        <v>94</v>
      </c>
      <c r="E54" s="35" t="s">
        <v>110</v>
      </c>
      <c r="F54" s="12">
        <v>0.16568287037037036</v>
      </c>
      <c r="G54" s="12">
        <v>0.16568287037037036</v>
      </c>
      <c r="H54" s="11" t="str">
        <f>TEXT(INT((HOUR(G54)*3600+MINUTE(G54)*60+SECOND(G54))/$J$3/60),"0")&amp;"."&amp;TEXT(MOD((HOUR(G54)*3600+MINUTE(G54)*60+SECOND(G54))/$J$3,60),"00")&amp;"/km"</f>
        <v>8.29/km</v>
      </c>
      <c r="I54" s="12">
        <f>G54-$G$5</f>
        <v>0.04765046296296295</v>
      </c>
      <c r="J54" s="12">
        <f>G54-INDEX($G$5:$G$106,MATCH(D54,$D$5:$D$106,0))</f>
        <v>0.03612268518518519</v>
      </c>
    </row>
    <row r="55" spans="1:10" ht="15" customHeight="1">
      <c r="A55" s="11">
        <v>51</v>
      </c>
      <c r="B55" s="35" t="s">
        <v>199</v>
      </c>
      <c r="C55" s="35" t="s">
        <v>18</v>
      </c>
      <c r="D55" s="11" t="s">
        <v>92</v>
      </c>
      <c r="E55" s="35" t="s">
        <v>126</v>
      </c>
      <c r="F55" s="12">
        <v>0.16568287037037036</v>
      </c>
      <c r="G55" s="12">
        <v>0.16568287037037036</v>
      </c>
      <c r="H55" s="11" t="str">
        <f aca="true" t="shared" si="4" ref="H55:H118">TEXT(INT((HOUR(G55)*3600+MINUTE(G55)*60+SECOND(G55))/$J$3/60),"0")&amp;"."&amp;TEXT(MOD((HOUR(G55)*3600+MINUTE(G55)*60+SECOND(G55))/$J$3,60),"00")&amp;"/km"</f>
        <v>8.29/km</v>
      </c>
      <c r="I55" s="12">
        <f aca="true" t="shared" si="5" ref="I55:I118">G55-$G$5</f>
        <v>0.04765046296296295</v>
      </c>
      <c r="J55" s="12">
        <f aca="true" t="shared" si="6" ref="J55:J118">G55-INDEX($G$5:$G$106,MATCH(D55,$D$5:$D$106,0))</f>
        <v>0.04765046296296295</v>
      </c>
    </row>
    <row r="56" spans="1:10" ht="15" customHeight="1">
      <c r="A56" s="11">
        <v>52</v>
      </c>
      <c r="B56" s="35" t="s">
        <v>200</v>
      </c>
      <c r="C56" s="35" t="s">
        <v>55</v>
      </c>
      <c r="D56" s="11" t="s">
        <v>100</v>
      </c>
      <c r="E56" s="35" t="s">
        <v>148</v>
      </c>
      <c r="F56" s="12">
        <v>0.16568287037037036</v>
      </c>
      <c r="G56" s="12">
        <v>0.16568287037037036</v>
      </c>
      <c r="H56" s="11" t="str">
        <f t="shared" si="4"/>
        <v>8.29/km</v>
      </c>
      <c r="I56" s="12">
        <f t="shared" si="5"/>
        <v>0.04765046296296295</v>
      </c>
      <c r="J56" s="12">
        <f t="shared" si="6"/>
        <v>0.034062499999999996</v>
      </c>
    </row>
    <row r="57" spans="1:10" ht="15" customHeight="1">
      <c r="A57" s="11">
        <v>53</v>
      </c>
      <c r="B57" s="35" t="s">
        <v>201</v>
      </c>
      <c r="C57" s="35" t="s">
        <v>76</v>
      </c>
      <c r="D57" s="11" t="s">
        <v>95</v>
      </c>
      <c r="E57" s="35" t="s">
        <v>96</v>
      </c>
      <c r="F57" s="12">
        <v>0.16578703703703704</v>
      </c>
      <c r="G57" s="12">
        <v>0.16578703703703704</v>
      </c>
      <c r="H57" s="11" t="str">
        <f t="shared" si="4"/>
        <v>8.30/km</v>
      </c>
      <c r="I57" s="12">
        <f t="shared" si="5"/>
        <v>0.04775462962962963</v>
      </c>
      <c r="J57" s="12">
        <f t="shared" si="6"/>
        <v>0.03621527777777778</v>
      </c>
    </row>
    <row r="58" spans="1:10" ht="15" customHeight="1">
      <c r="A58" s="11">
        <v>54</v>
      </c>
      <c r="B58" s="35" t="s">
        <v>202</v>
      </c>
      <c r="C58" s="35" t="s">
        <v>17</v>
      </c>
      <c r="D58" s="11" t="s">
        <v>92</v>
      </c>
      <c r="E58" s="35" t="s">
        <v>96</v>
      </c>
      <c r="F58" s="12">
        <v>0.16620370370370371</v>
      </c>
      <c r="G58" s="12">
        <v>0.16620370370370371</v>
      </c>
      <c r="H58" s="11" t="str">
        <f t="shared" si="4"/>
        <v>8.31/km</v>
      </c>
      <c r="I58" s="12">
        <f t="shared" si="5"/>
        <v>0.04817129629629631</v>
      </c>
      <c r="J58" s="12">
        <f t="shared" si="6"/>
        <v>0.04817129629629631</v>
      </c>
    </row>
    <row r="59" spans="1:10" ht="15" customHeight="1">
      <c r="A59" s="11">
        <v>55</v>
      </c>
      <c r="B59" s="35" t="s">
        <v>75</v>
      </c>
      <c r="C59" s="35" t="s">
        <v>43</v>
      </c>
      <c r="D59" s="11" t="s">
        <v>95</v>
      </c>
      <c r="E59" s="35" t="s">
        <v>173</v>
      </c>
      <c r="F59" s="12">
        <v>0.16837962962962963</v>
      </c>
      <c r="G59" s="12">
        <v>0.16837962962962963</v>
      </c>
      <c r="H59" s="11" t="str">
        <f t="shared" si="4"/>
        <v>8.38/km</v>
      </c>
      <c r="I59" s="12">
        <f t="shared" si="5"/>
        <v>0.050347222222222224</v>
      </c>
      <c r="J59" s="12">
        <f t="shared" si="6"/>
        <v>0.03880787037037037</v>
      </c>
    </row>
    <row r="60" spans="1:10" ht="15" customHeight="1">
      <c r="A60" s="11">
        <v>56</v>
      </c>
      <c r="B60" s="35" t="s">
        <v>203</v>
      </c>
      <c r="C60" s="35" t="s">
        <v>51</v>
      </c>
      <c r="D60" s="11" t="s">
        <v>97</v>
      </c>
      <c r="E60" s="35" t="s">
        <v>117</v>
      </c>
      <c r="F60" s="12">
        <v>0.1686689814814815</v>
      </c>
      <c r="G60" s="12">
        <v>0.1686689814814815</v>
      </c>
      <c r="H60" s="11" t="str">
        <f t="shared" si="4"/>
        <v>8.39/km</v>
      </c>
      <c r="I60" s="12">
        <f t="shared" si="5"/>
        <v>0.050636574074074084</v>
      </c>
      <c r="J60" s="12">
        <f t="shared" si="6"/>
        <v>0.049988425925925936</v>
      </c>
    </row>
    <row r="61" spans="1:10" ht="15" customHeight="1">
      <c r="A61" s="11">
        <v>57</v>
      </c>
      <c r="B61" s="35" t="s">
        <v>204</v>
      </c>
      <c r="C61" s="35" t="s">
        <v>205</v>
      </c>
      <c r="D61" s="11" t="s">
        <v>92</v>
      </c>
      <c r="E61" s="35" t="s">
        <v>206</v>
      </c>
      <c r="F61" s="12">
        <v>0.1686689814814815</v>
      </c>
      <c r="G61" s="12">
        <v>0.1686689814814815</v>
      </c>
      <c r="H61" s="11" t="str">
        <f t="shared" si="4"/>
        <v>8.39/km</v>
      </c>
      <c r="I61" s="12">
        <f t="shared" si="5"/>
        <v>0.050636574074074084</v>
      </c>
      <c r="J61" s="12">
        <f t="shared" si="6"/>
        <v>0.050636574074074084</v>
      </c>
    </row>
    <row r="62" spans="1:10" ht="15" customHeight="1">
      <c r="A62" s="11">
        <v>58</v>
      </c>
      <c r="B62" s="35" t="s">
        <v>52</v>
      </c>
      <c r="C62" s="35" t="s">
        <v>54</v>
      </c>
      <c r="D62" s="11" t="s">
        <v>95</v>
      </c>
      <c r="E62" s="35" t="s">
        <v>207</v>
      </c>
      <c r="F62" s="12">
        <v>0.16898148148148148</v>
      </c>
      <c r="G62" s="12">
        <v>0.16898148148148148</v>
      </c>
      <c r="H62" s="11" t="str">
        <f t="shared" si="4"/>
        <v>8.40/km</v>
      </c>
      <c r="I62" s="12">
        <f t="shared" si="5"/>
        <v>0.05094907407407408</v>
      </c>
      <c r="J62" s="12">
        <f t="shared" si="6"/>
        <v>0.03940972222222222</v>
      </c>
    </row>
    <row r="63" spans="1:10" ht="15" customHeight="1">
      <c r="A63" s="11">
        <v>59</v>
      </c>
      <c r="B63" s="35" t="s">
        <v>208</v>
      </c>
      <c r="C63" s="35" t="s">
        <v>12</v>
      </c>
      <c r="D63" s="11" t="s">
        <v>116</v>
      </c>
      <c r="E63" s="35" t="s">
        <v>209</v>
      </c>
      <c r="F63" s="12">
        <v>0.17020833333333332</v>
      </c>
      <c r="G63" s="12">
        <v>0.17020833333333332</v>
      </c>
      <c r="H63" s="11" t="str">
        <f t="shared" si="4"/>
        <v>8.43/km</v>
      </c>
      <c r="I63" s="12">
        <f t="shared" si="5"/>
        <v>0.05217592592592592</v>
      </c>
      <c r="J63" s="12">
        <f t="shared" si="6"/>
        <v>0</v>
      </c>
    </row>
    <row r="64" spans="1:10" ht="15" customHeight="1">
      <c r="A64" s="11">
        <v>60</v>
      </c>
      <c r="B64" s="35" t="s">
        <v>210</v>
      </c>
      <c r="C64" s="35" t="s">
        <v>13</v>
      </c>
      <c r="D64" s="11" t="s">
        <v>90</v>
      </c>
      <c r="E64" s="35" t="s">
        <v>209</v>
      </c>
      <c r="F64" s="12">
        <v>0.1721412037037037</v>
      </c>
      <c r="G64" s="12">
        <v>0.1721412037037037</v>
      </c>
      <c r="H64" s="11" t="str">
        <f t="shared" si="4"/>
        <v>8.49/km</v>
      </c>
      <c r="I64" s="12">
        <f t="shared" si="5"/>
        <v>0.054108796296296294</v>
      </c>
      <c r="J64" s="12">
        <f t="shared" si="6"/>
        <v>0.037210648148148145</v>
      </c>
    </row>
    <row r="65" spans="1:10" ht="15" customHeight="1">
      <c r="A65" s="11">
        <v>61</v>
      </c>
      <c r="B65" s="35" t="s">
        <v>211</v>
      </c>
      <c r="C65" s="35" t="s">
        <v>212</v>
      </c>
      <c r="D65" s="11" t="s">
        <v>97</v>
      </c>
      <c r="E65" s="35" t="s">
        <v>209</v>
      </c>
      <c r="F65" s="12">
        <v>0.17254629629629628</v>
      </c>
      <c r="G65" s="12">
        <v>0.17254629629629628</v>
      </c>
      <c r="H65" s="11" t="str">
        <f t="shared" si="4"/>
        <v>8.51/km</v>
      </c>
      <c r="I65" s="12">
        <f t="shared" si="5"/>
        <v>0.054513888888888876</v>
      </c>
      <c r="J65" s="12">
        <f t="shared" si="6"/>
        <v>0.05386574074074073</v>
      </c>
    </row>
    <row r="66" spans="1:10" ht="15" customHeight="1">
      <c r="A66" s="11">
        <v>62</v>
      </c>
      <c r="B66" s="35" t="s">
        <v>213</v>
      </c>
      <c r="C66" s="35" t="s">
        <v>19</v>
      </c>
      <c r="D66" s="11" t="s">
        <v>92</v>
      </c>
      <c r="E66" s="35" t="s">
        <v>214</v>
      </c>
      <c r="F66" s="12">
        <v>0.17260416666666667</v>
      </c>
      <c r="G66" s="12">
        <v>0.17260416666666667</v>
      </c>
      <c r="H66" s="11" t="str">
        <f t="shared" si="4"/>
        <v>8.51/km</v>
      </c>
      <c r="I66" s="12">
        <f t="shared" si="5"/>
        <v>0.054571759259259264</v>
      </c>
      <c r="J66" s="12">
        <f t="shared" si="6"/>
        <v>0.054571759259259264</v>
      </c>
    </row>
    <row r="67" spans="1:10" ht="15" customHeight="1">
      <c r="A67" s="11">
        <v>63</v>
      </c>
      <c r="B67" s="35" t="s">
        <v>215</v>
      </c>
      <c r="C67" s="35" t="s">
        <v>25</v>
      </c>
      <c r="D67" s="11" t="s">
        <v>103</v>
      </c>
      <c r="E67" s="35" t="s">
        <v>216</v>
      </c>
      <c r="F67" s="12">
        <v>0.1726851851851852</v>
      </c>
      <c r="G67" s="12">
        <v>0.1726851851851852</v>
      </c>
      <c r="H67" s="11" t="str">
        <f t="shared" si="4"/>
        <v>8.51/km</v>
      </c>
      <c r="I67" s="12">
        <f t="shared" si="5"/>
        <v>0.054652777777777786</v>
      </c>
      <c r="J67" s="12">
        <f t="shared" si="6"/>
        <v>0.023645833333333338</v>
      </c>
    </row>
    <row r="68" spans="1:10" ht="15" customHeight="1">
      <c r="A68" s="11">
        <v>64</v>
      </c>
      <c r="B68" s="35" t="s">
        <v>217</v>
      </c>
      <c r="C68" s="35" t="s">
        <v>25</v>
      </c>
      <c r="D68" s="11" t="s">
        <v>97</v>
      </c>
      <c r="E68" s="35" t="s">
        <v>218</v>
      </c>
      <c r="F68" s="12">
        <v>0.17274305555555555</v>
      </c>
      <c r="G68" s="12">
        <v>0.17274305555555555</v>
      </c>
      <c r="H68" s="11" t="str">
        <f t="shared" si="4"/>
        <v>8.51/km</v>
      </c>
      <c r="I68" s="12">
        <f t="shared" si="5"/>
        <v>0.05471064814814815</v>
      </c>
      <c r="J68" s="12">
        <f t="shared" si="6"/>
        <v>0.0540625</v>
      </c>
    </row>
    <row r="69" spans="1:10" ht="15" customHeight="1">
      <c r="A69" s="11">
        <v>65</v>
      </c>
      <c r="B69" s="35" t="s">
        <v>219</v>
      </c>
      <c r="C69" s="35" t="s">
        <v>220</v>
      </c>
      <c r="D69" s="11" t="s">
        <v>114</v>
      </c>
      <c r="E69" s="35" t="s">
        <v>96</v>
      </c>
      <c r="F69" s="12">
        <v>0.1741087962962963</v>
      </c>
      <c r="G69" s="12">
        <v>0.1741087962962963</v>
      </c>
      <c r="H69" s="11" t="str">
        <f t="shared" si="4"/>
        <v>8.55/km</v>
      </c>
      <c r="I69" s="12">
        <f t="shared" si="5"/>
        <v>0.0560763888888889</v>
      </c>
      <c r="J69" s="12">
        <f t="shared" si="6"/>
        <v>0.01351851851851854</v>
      </c>
    </row>
    <row r="70" spans="1:10" ht="15" customHeight="1">
      <c r="A70" s="11">
        <v>66</v>
      </c>
      <c r="B70" s="35" t="s">
        <v>221</v>
      </c>
      <c r="C70" s="35" t="s">
        <v>25</v>
      </c>
      <c r="D70" s="11" t="s">
        <v>100</v>
      </c>
      <c r="E70" s="35" t="s">
        <v>222</v>
      </c>
      <c r="F70" s="12">
        <v>0.17453703703703705</v>
      </c>
      <c r="G70" s="12">
        <v>0.17453703703703705</v>
      </c>
      <c r="H70" s="11" t="str">
        <f t="shared" si="4"/>
        <v>8.57/km</v>
      </c>
      <c r="I70" s="12">
        <f t="shared" si="5"/>
        <v>0.05650462962962964</v>
      </c>
      <c r="J70" s="12">
        <f t="shared" si="6"/>
        <v>0.042916666666666686</v>
      </c>
    </row>
    <row r="71" spans="1:10" ht="15" customHeight="1">
      <c r="A71" s="11">
        <v>67</v>
      </c>
      <c r="B71" s="35" t="s">
        <v>223</v>
      </c>
      <c r="C71" s="35" t="s">
        <v>48</v>
      </c>
      <c r="D71" s="11" t="s">
        <v>100</v>
      </c>
      <c r="E71" s="35" t="s">
        <v>224</v>
      </c>
      <c r="F71" s="12">
        <v>0.17559027777777778</v>
      </c>
      <c r="G71" s="12">
        <v>0.17559027777777778</v>
      </c>
      <c r="H71" s="11" t="str">
        <f t="shared" si="4"/>
        <v>8.60/km</v>
      </c>
      <c r="I71" s="12">
        <f t="shared" si="5"/>
        <v>0.05755787037037037</v>
      </c>
      <c r="J71" s="12">
        <f t="shared" si="6"/>
        <v>0.043969907407407416</v>
      </c>
    </row>
    <row r="72" spans="1:10" ht="15" customHeight="1">
      <c r="A72" s="11">
        <v>68</v>
      </c>
      <c r="B72" s="35" t="s">
        <v>225</v>
      </c>
      <c r="C72" s="35" t="s">
        <v>16</v>
      </c>
      <c r="D72" s="11" t="s">
        <v>95</v>
      </c>
      <c r="E72" s="35" t="s">
        <v>106</v>
      </c>
      <c r="F72" s="12">
        <v>0.17630787037037035</v>
      </c>
      <c r="G72" s="12">
        <v>0.17630787037037035</v>
      </c>
      <c r="H72" s="11" t="str">
        <f t="shared" si="4"/>
        <v>9.02/km</v>
      </c>
      <c r="I72" s="12">
        <f t="shared" si="5"/>
        <v>0.058275462962962946</v>
      </c>
      <c r="J72" s="12">
        <f t="shared" si="6"/>
        <v>0.04673611111111109</v>
      </c>
    </row>
    <row r="73" spans="1:10" ht="15" customHeight="1">
      <c r="A73" s="11">
        <v>69</v>
      </c>
      <c r="B73" s="35" t="s">
        <v>82</v>
      </c>
      <c r="C73" s="35" t="s">
        <v>51</v>
      </c>
      <c r="D73" s="11" t="s">
        <v>116</v>
      </c>
      <c r="E73" s="35" t="s">
        <v>135</v>
      </c>
      <c r="F73" s="12">
        <v>0.17802083333333332</v>
      </c>
      <c r="G73" s="12">
        <v>0.17802083333333332</v>
      </c>
      <c r="H73" s="11" t="str">
        <f t="shared" si="4"/>
        <v>9.07/km</v>
      </c>
      <c r="I73" s="12">
        <f t="shared" si="5"/>
        <v>0.05998842592592592</v>
      </c>
      <c r="J73" s="12">
        <f t="shared" si="6"/>
        <v>0.0078125</v>
      </c>
    </row>
    <row r="74" spans="1:10" ht="15" customHeight="1">
      <c r="A74" s="11">
        <v>70</v>
      </c>
      <c r="B74" s="35" t="s">
        <v>226</v>
      </c>
      <c r="C74" s="35" t="s">
        <v>42</v>
      </c>
      <c r="D74" s="11" t="s">
        <v>114</v>
      </c>
      <c r="E74" s="35" t="s">
        <v>111</v>
      </c>
      <c r="F74" s="12">
        <v>0.17803240740740742</v>
      </c>
      <c r="G74" s="12">
        <v>0.17803240740740742</v>
      </c>
      <c r="H74" s="11" t="str">
        <f t="shared" si="4"/>
        <v>9.07/km</v>
      </c>
      <c r="I74" s="12">
        <f t="shared" si="5"/>
        <v>0.06000000000000001</v>
      </c>
      <c r="J74" s="12">
        <f t="shared" si="6"/>
        <v>0.017442129629629655</v>
      </c>
    </row>
    <row r="75" spans="1:10" ht="15" customHeight="1">
      <c r="A75" s="11">
        <v>71</v>
      </c>
      <c r="B75" s="35" t="s">
        <v>227</v>
      </c>
      <c r="C75" s="35" t="s">
        <v>228</v>
      </c>
      <c r="D75" s="11" t="s">
        <v>92</v>
      </c>
      <c r="E75" s="35" t="s">
        <v>143</v>
      </c>
      <c r="F75" s="12">
        <v>0.17912037037037035</v>
      </c>
      <c r="G75" s="12">
        <v>0.17912037037037035</v>
      </c>
      <c r="H75" s="11" t="str">
        <f t="shared" si="4"/>
        <v>9.11/km</v>
      </c>
      <c r="I75" s="12">
        <f t="shared" si="5"/>
        <v>0.06108796296296294</v>
      </c>
      <c r="J75" s="12">
        <f t="shared" si="6"/>
        <v>0.06108796296296294</v>
      </c>
    </row>
    <row r="76" spans="1:10" ht="15" customHeight="1">
      <c r="A76" s="11">
        <v>72</v>
      </c>
      <c r="B76" s="35" t="s">
        <v>229</v>
      </c>
      <c r="C76" s="35" t="s">
        <v>35</v>
      </c>
      <c r="D76" s="11" t="s">
        <v>95</v>
      </c>
      <c r="E76" s="35" t="s">
        <v>230</v>
      </c>
      <c r="F76" s="12">
        <v>0.1810185185185185</v>
      </c>
      <c r="G76" s="12">
        <v>0.1810185185185185</v>
      </c>
      <c r="H76" s="11" t="str">
        <f t="shared" si="4"/>
        <v>9.17/km</v>
      </c>
      <c r="I76" s="12">
        <f t="shared" si="5"/>
        <v>0.06298611111111109</v>
      </c>
      <c r="J76" s="12">
        <f t="shared" si="6"/>
        <v>0.051446759259259234</v>
      </c>
    </row>
    <row r="77" spans="1:10" ht="15" customHeight="1">
      <c r="A77" s="11">
        <v>73</v>
      </c>
      <c r="B77" s="35" t="s">
        <v>231</v>
      </c>
      <c r="C77" s="35" t="s">
        <v>232</v>
      </c>
      <c r="D77" s="11" t="s">
        <v>114</v>
      </c>
      <c r="E77" s="35" t="s">
        <v>233</v>
      </c>
      <c r="F77" s="12">
        <v>0.1820138888888889</v>
      </c>
      <c r="G77" s="12">
        <v>0.1820138888888889</v>
      </c>
      <c r="H77" s="11" t="str">
        <f t="shared" si="4"/>
        <v>9.20/km</v>
      </c>
      <c r="I77" s="12">
        <f t="shared" si="5"/>
        <v>0.06398148148148149</v>
      </c>
      <c r="J77" s="12">
        <f t="shared" si="6"/>
        <v>0.02142361111111113</v>
      </c>
    </row>
    <row r="78" spans="1:10" ht="15" customHeight="1">
      <c r="A78" s="11">
        <v>74</v>
      </c>
      <c r="B78" s="35" t="s">
        <v>234</v>
      </c>
      <c r="C78" s="35" t="s">
        <v>87</v>
      </c>
      <c r="D78" s="11" t="s">
        <v>100</v>
      </c>
      <c r="E78" s="35" t="s">
        <v>112</v>
      </c>
      <c r="F78" s="12">
        <v>0.18319444444444444</v>
      </c>
      <c r="G78" s="12">
        <v>0.18319444444444444</v>
      </c>
      <c r="H78" s="11" t="str">
        <f t="shared" si="4"/>
        <v>9.23/km</v>
      </c>
      <c r="I78" s="12">
        <f t="shared" si="5"/>
        <v>0.06516203703703703</v>
      </c>
      <c r="J78" s="12">
        <f t="shared" si="6"/>
        <v>0.05157407407407408</v>
      </c>
    </row>
    <row r="79" spans="1:10" ht="15" customHeight="1">
      <c r="A79" s="13">
        <v>75</v>
      </c>
      <c r="B79" s="36" t="s">
        <v>235</v>
      </c>
      <c r="C79" s="36" t="s">
        <v>236</v>
      </c>
      <c r="D79" s="13" t="s">
        <v>94</v>
      </c>
      <c r="E79" s="36" t="s">
        <v>34</v>
      </c>
      <c r="F79" s="19">
        <v>0.18486111111111111</v>
      </c>
      <c r="G79" s="19">
        <v>0.18486111111111111</v>
      </c>
      <c r="H79" s="13" t="str">
        <f t="shared" si="4"/>
        <v>9.28/km</v>
      </c>
      <c r="I79" s="19">
        <f t="shared" si="5"/>
        <v>0.06682870370370371</v>
      </c>
      <c r="J79" s="19">
        <f t="shared" si="6"/>
        <v>0.05530092592592595</v>
      </c>
    </row>
    <row r="80" spans="1:10" ht="15" customHeight="1">
      <c r="A80" s="11">
        <v>76</v>
      </c>
      <c r="B80" s="35" t="s">
        <v>237</v>
      </c>
      <c r="C80" s="35" t="s">
        <v>36</v>
      </c>
      <c r="D80" s="11" t="s">
        <v>92</v>
      </c>
      <c r="E80" s="35" t="s">
        <v>96</v>
      </c>
      <c r="F80" s="12">
        <v>0.18487268518518518</v>
      </c>
      <c r="G80" s="12">
        <v>0.18487268518518518</v>
      </c>
      <c r="H80" s="11" t="str">
        <f t="shared" si="4"/>
        <v>9.28/km</v>
      </c>
      <c r="I80" s="12">
        <f t="shared" si="5"/>
        <v>0.06684027777777778</v>
      </c>
      <c r="J80" s="12">
        <f t="shared" si="6"/>
        <v>0.06684027777777778</v>
      </c>
    </row>
    <row r="81" spans="1:10" ht="15" customHeight="1">
      <c r="A81" s="11">
        <v>77</v>
      </c>
      <c r="B81" s="35" t="s">
        <v>238</v>
      </c>
      <c r="C81" s="35" t="s">
        <v>105</v>
      </c>
      <c r="D81" s="11" t="s">
        <v>114</v>
      </c>
      <c r="E81" s="35" t="s">
        <v>239</v>
      </c>
      <c r="F81" s="12">
        <v>0.1885300925925926</v>
      </c>
      <c r="G81" s="12">
        <v>0.1885300925925926</v>
      </c>
      <c r="H81" s="11" t="str">
        <f t="shared" si="4"/>
        <v>9.40/km</v>
      </c>
      <c r="I81" s="12">
        <f t="shared" si="5"/>
        <v>0.07049768518518519</v>
      </c>
      <c r="J81" s="12">
        <f t="shared" si="6"/>
        <v>0.027939814814814834</v>
      </c>
    </row>
    <row r="82" spans="1:10" ht="15" customHeight="1">
      <c r="A82" s="11">
        <v>78</v>
      </c>
      <c r="B82" s="35" t="s">
        <v>240</v>
      </c>
      <c r="C82" s="35" t="s">
        <v>241</v>
      </c>
      <c r="D82" s="11" t="s">
        <v>97</v>
      </c>
      <c r="E82" s="35" t="s">
        <v>192</v>
      </c>
      <c r="F82" s="12">
        <v>0.1922800925925926</v>
      </c>
      <c r="G82" s="12">
        <v>0.1922800925925926</v>
      </c>
      <c r="H82" s="11" t="str">
        <f t="shared" si="4"/>
        <v>9.51/km</v>
      </c>
      <c r="I82" s="12">
        <f t="shared" si="5"/>
        <v>0.0742476851851852</v>
      </c>
      <c r="J82" s="12">
        <f t="shared" si="6"/>
        <v>0.07359953703703705</v>
      </c>
    </row>
    <row r="83" spans="1:10" ht="15" customHeight="1">
      <c r="A83" s="11">
        <v>79</v>
      </c>
      <c r="B83" s="35" t="s">
        <v>81</v>
      </c>
      <c r="C83" s="35" t="s">
        <v>20</v>
      </c>
      <c r="D83" s="11" t="s">
        <v>97</v>
      </c>
      <c r="E83" s="35" t="s">
        <v>106</v>
      </c>
      <c r="F83" s="12">
        <v>0.1926388888888889</v>
      </c>
      <c r="G83" s="12">
        <v>0.1926388888888889</v>
      </c>
      <c r="H83" s="11" t="str">
        <f t="shared" si="4"/>
        <v>9.52/km</v>
      </c>
      <c r="I83" s="12">
        <f t="shared" si="5"/>
        <v>0.07460648148148148</v>
      </c>
      <c r="J83" s="12">
        <f t="shared" si="6"/>
        <v>0.07395833333333333</v>
      </c>
    </row>
    <row r="84" spans="1:10" ht="15" customHeight="1">
      <c r="A84" s="11">
        <v>80</v>
      </c>
      <c r="B84" s="35" t="s">
        <v>242</v>
      </c>
      <c r="C84" s="35" t="s">
        <v>243</v>
      </c>
      <c r="D84" s="11" t="s">
        <v>119</v>
      </c>
      <c r="E84" s="35" t="s">
        <v>244</v>
      </c>
      <c r="F84" s="12">
        <v>0.19288194444444443</v>
      </c>
      <c r="G84" s="12">
        <v>0.19288194444444443</v>
      </c>
      <c r="H84" s="11" t="str">
        <f t="shared" si="4"/>
        <v>9.53/km</v>
      </c>
      <c r="I84" s="12">
        <f t="shared" si="5"/>
        <v>0.07484953703703702</v>
      </c>
      <c r="J84" s="12">
        <f t="shared" si="6"/>
        <v>0</v>
      </c>
    </row>
    <row r="85" spans="1:10" ht="15" customHeight="1">
      <c r="A85" s="11">
        <v>81</v>
      </c>
      <c r="B85" s="35" t="s">
        <v>245</v>
      </c>
      <c r="C85" s="35" t="s">
        <v>152</v>
      </c>
      <c r="D85" s="11" t="s">
        <v>92</v>
      </c>
      <c r="E85" s="35" t="s">
        <v>246</v>
      </c>
      <c r="F85" s="12">
        <v>0.19346064814814815</v>
      </c>
      <c r="G85" s="12">
        <v>0.19346064814814815</v>
      </c>
      <c r="H85" s="11" t="str">
        <f t="shared" si="4"/>
        <v>9.55/km</v>
      </c>
      <c r="I85" s="12">
        <f t="shared" si="5"/>
        <v>0.07542824074074074</v>
      </c>
      <c r="J85" s="12">
        <f t="shared" si="6"/>
        <v>0.07542824074074074</v>
      </c>
    </row>
    <row r="86" spans="1:10" ht="15" customHeight="1">
      <c r="A86" s="11">
        <v>82</v>
      </c>
      <c r="B86" s="35" t="s">
        <v>247</v>
      </c>
      <c r="C86" s="35" t="s">
        <v>39</v>
      </c>
      <c r="D86" s="11" t="s">
        <v>97</v>
      </c>
      <c r="E86" s="35" t="s">
        <v>107</v>
      </c>
      <c r="F86" s="12">
        <v>0.1936226851851852</v>
      </c>
      <c r="G86" s="12">
        <v>0.1936226851851852</v>
      </c>
      <c r="H86" s="11" t="str">
        <f t="shared" si="4"/>
        <v>9.55/km</v>
      </c>
      <c r="I86" s="12">
        <f t="shared" si="5"/>
        <v>0.07559027777777778</v>
      </c>
      <c r="J86" s="12">
        <f t="shared" si="6"/>
        <v>0.07494212962962964</v>
      </c>
    </row>
    <row r="87" spans="1:10" ht="15" customHeight="1">
      <c r="A87" s="11">
        <v>83</v>
      </c>
      <c r="B87" s="35" t="s">
        <v>248</v>
      </c>
      <c r="C87" s="35" t="s">
        <v>32</v>
      </c>
      <c r="D87" s="11" t="s">
        <v>100</v>
      </c>
      <c r="E87" s="35" t="s">
        <v>249</v>
      </c>
      <c r="F87" s="12">
        <v>0.1943865740740741</v>
      </c>
      <c r="G87" s="12">
        <v>0.1943865740740741</v>
      </c>
      <c r="H87" s="11" t="str">
        <f t="shared" si="4"/>
        <v>9.58/km</v>
      </c>
      <c r="I87" s="12">
        <f t="shared" si="5"/>
        <v>0.07635416666666668</v>
      </c>
      <c r="J87" s="12">
        <f t="shared" si="6"/>
        <v>0.06276620370370373</v>
      </c>
    </row>
    <row r="88" spans="1:10" ht="15" customHeight="1">
      <c r="A88" s="11">
        <v>84</v>
      </c>
      <c r="B88" s="35" t="s">
        <v>250</v>
      </c>
      <c r="C88" s="35" t="s">
        <v>251</v>
      </c>
      <c r="D88" s="11" t="s">
        <v>95</v>
      </c>
      <c r="E88" s="35" t="s">
        <v>115</v>
      </c>
      <c r="F88" s="12">
        <v>0.1943865740740741</v>
      </c>
      <c r="G88" s="12">
        <v>0.1943865740740741</v>
      </c>
      <c r="H88" s="11" t="str">
        <f t="shared" si="4"/>
        <v>9.58/km</v>
      </c>
      <c r="I88" s="12">
        <f t="shared" si="5"/>
        <v>0.07635416666666668</v>
      </c>
      <c r="J88" s="12">
        <f t="shared" si="6"/>
        <v>0.06481481481481483</v>
      </c>
    </row>
    <row r="89" spans="1:10" ht="15" customHeight="1">
      <c r="A89" s="11">
        <v>85</v>
      </c>
      <c r="B89" s="35" t="s">
        <v>43</v>
      </c>
      <c r="C89" s="35" t="s">
        <v>17</v>
      </c>
      <c r="D89" s="11" t="s">
        <v>100</v>
      </c>
      <c r="E89" s="35" t="s">
        <v>252</v>
      </c>
      <c r="F89" s="12">
        <v>0.19472222222222224</v>
      </c>
      <c r="G89" s="12">
        <v>0.19472222222222224</v>
      </c>
      <c r="H89" s="11" t="str">
        <f t="shared" si="4"/>
        <v>9.59/km</v>
      </c>
      <c r="I89" s="12">
        <f t="shared" si="5"/>
        <v>0.07668981481481484</v>
      </c>
      <c r="J89" s="12">
        <f t="shared" si="6"/>
        <v>0.06310185185185188</v>
      </c>
    </row>
    <row r="90" spans="1:10" ht="15" customHeight="1">
      <c r="A90" s="11">
        <v>86</v>
      </c>
      <c r="B90" s="35" t="s">
        <v>253</v>
      </c>
      <c r="C90" s="35" t="s">
        <v>84</v>
      </c>
      <c r="D90" s="11" t="s">
        <v>92</v>
      </c>
      <c r="E90" s="35" t="s">
        <v>254</v>
      </c>
      <c r="F90" s="12">
        <v>0.19472222222222224</v>
      </c>
      <c r="G90" s="12">
        <v>0.19472222222222224</v>
      </c>
      <c r="H90" s="11" t="str">
        <f t="shared" si="4"/>
        <v>9.59/km</v>
      </c>
      <c r="I90" s="12">
        <f t="shared" si="5"/>
        <v>0.07668981481481484</v>
      </c>
      <c r="J90" s="12">
        <f t="shared" si="6"/>
        <v>0.07668981481481484</v>
      </c>
    </row>
    <row r="91" spans="1:10" ht="15" customHeight="1">
      <c r="A91" s="13">
        <v>87</v>
      </c>
      <c r="B91" s="36" t="s">
        <v>255</v>
      </c>
      <c r="C91" s="36" t="s">
        <v>256</v>
      </c>
      <c r="D91" s="13" t="s">
        <v>114</v>
      </c>
      <c r="E91" s="36" t="s">
        <v>34</v>
      </c>
      <c r="F91" s="19">
        <v>0.1951388888888889</v>
      </c>
      <c r="G91" s="19">
        <v>0.1951388888888889</v>
      </c>
      <c r="H91" s="13" t="str">
        <f t="shared" si="4"/>
        <v>10.00/km</v>
      </c>
      <c r="I91" s="19">
        <f t="shared" si="5"/>
        <v>0.07710648148148148</v>
      </c>
      <c r="J91" s="19">
        <f t="shared" si="6"/>
        <v>0.03454861111111113</v>
      </c>
    </row>
    <row r="92" spans="1:10" ht="15" customHeight="1">
      <c r="A92" s="11">
        <v>88</v>
      </c>
      <c r="B92" s="35" t="s">
        <v>257</v>
      </c>
      <c r="C92" s="35" t="s">
        <v>47</v>
      </c>
      <c r="D92" s="11" t="s">
        <v>97</v>
      </c>
      <c r="E92" s="35" t="s">
        <v>56</v>
      </c>
      <c r="F92" s="12">
        <v>0.1951736111111111</v>
      </c>
      <c r="G92" s="12">
        <v>0.1951736111111111</v>
      </c>
      <c r="H92" s="11" t="str">
        <f t="shared" si="4"/>
        <v>10.00/km</v>
      </c>
      <c r="I92" s="12">
        <f t="shared" si="5"/>
        <v>0.07714120370370368</v>
      </c>
      <c r="J92" s="12">
        <f t="shared" si="6"/>
        <v>0.07649305555555554</v>
      </c>
    </row>
    <row r="93" spans="1:10" ht="15" customHeight="1">
      <c r="A93" s="11">
        <v>89</v>
      </c>
      <c r="B93" s="35" t="s">
        <v>258</v>
      </c>
      <c r="C93" s="35" t="s">
        <v>23</v>
      </c>
      <c r="D93" s="11" t="s">
        <v>97</v>
      </c>
      <c r="E93" s="35" t="s">
        <v>56</v>
      </c>
      <c r="F93" s="12">
        <v>0.1951736111111111</v>
      </c>
      <c r="G93" s="12">
        <v>0.1951736111111111</v>
      </c>
      <c r="H93" s="11" t="str">
        <f t="shared" si="4"/>
        <v>10.00/km</v>
      </c>
      <c r="I93" s="12">
        <f t="shared" si="5"/>
        <v>0.07714120370370368</v>
      </c>
      <c r="J93" s="12">
        <f t="shared" si="6"/>
        <v>0.07649305555555554</v>
      </c>
    </row>
    <row r="94" spans="1:10" ht="15" customHeight="1">
      <c r="A94" s="11">
        <v>90</v>
      </c>
      <c r="B94" s="35" t="s">
        <v>71</v>
      </c>
      <c r="C94" s="35" t="s">
        <v>31</v>
      </c>
      <c r="D94" s="11" t="s">
        <v>95</v>
      </c>
      <c r="E94" s="35" t="s">
        <v>218</v>
      </c>
      <c r="F94" s="12">
        <v>0.19519675925925925</v>
      </c>
      <c r="G94" s="12">
        <v>0.19519675925925925</v>
      </c>
      <c r="H94" s="11" t="str">
        <f t="shared" si="4"/>
        <v>10.00/km</v>
      </c>
      <c r="I94" s="12">
        <f t="shared" si="5"/>
        <v>0.07716435185185185</v>
      </c>
      <c r="J94" s="12">
        <f t="shared" si="6"/>
        <v>0.06562499999999999</v>
      </c>
    </row>
    <row r="95" spans="1:10" ht="15" customHeight="1">
      <c r="A95" s="11">
        <v>91</v>
      </c>
      <c r="B95" s="35" t="s">
        <v>259</v>
      </c>
      <c r="C95" s="35" t="s">
        <v>260</v>
      </c>
      <c r="D95" s="11" t="s">
        <v>92</v>
      </c>
      <c r="E95" s="35" t="s">
        <v>80</v>
      </c>
      <c r="F95" s="12">
        <v>0.19533564814814816</v>
      </c>
      <c r="G95" s="12">
        <v>0.19533564814814816</v>
      </c>
      <c r="H95" s="11" t="str">
        <f t="shared" si="4"/>
        <v>10.01/km</v>
      </c>
      <c r="I95" s="12">
        <f t="shared" si="5"/>
        <v>0.07730324074074076</v>
      </c>
      <c r="J95" s="12">
        <f t="shared" si="6"/>
        <v>0.07730324074074076</v>
      </c>
    </row>
    <row r="96" spans="1:10" ht="15" customHeight="1">
      <c r="A96" s="11">
        <v>92</v>
      </c>
      <c r="B96" s="35" t="s">
        <v>261</v>
      </c>
      <c r="C96" s="35" t="s">
        <v>262</v>
      </c>
      <c r="D96" s="11" t="s">
        <v>116</v>
      </c>
      <c r="E96" s="35" t="s">
        <v>263</v>
      </c>
      <c r="F96" s="12">
        <v>0.19552083333333334</v>
      </c>
      <c r="G96" s="12">
        <v>0.19552083333333334</v>
      </c>
      <c r="H96" s="11" t="str">
        <f t="shared" si="4"/>
        <v>10.01/km</v>
      </c>
      <c r="I96" s="12">
        <f t="shared" si="5"/>
        <v>0.07748842592592593</v>
      </c>
      <c r="J96" s="12">
        <f t="shared" si="6"/>
        <v>0.025312500000000016</v>
      </c>
    </row>
    <row r="97" spans="1:10" ht="15" customHeight="1">
      <c r="A97" s="11">
        <v>93</v>
      </c>
      <c r="B97" s="35" t="s">
        <v>264</v>
      </c>
      <c r="C97" s="35" t="s">
        <v>265</v>
      </c>
      <c r="D97" s="11" t="s">
        <v>103</v>
      </c>
      <c r="E97" s="35" t="s">
        <v>96</v>
      </c>
      <c r="F97" s="12">
        <v>0.19589120370370372</v>
      </c>
      <c r="G97" s="12">
        <v>0.19589120370370372</v>
      </c>
      <c r="H97" s="11" t="str">
        <f t="shared" si="4"/>
        <v>10.02/km</v>
      </c>
      <c r="I97" s="12">
        <f t="shared" si="5"/>
        <v>0.07785879629629631</v>
      </c>
      <c r="J97" s="12">
        <f t="shared" si="6"/>
        <v>0.04685185185185187</v>
      </c>
    </row>
    <row r="98" spans="1:10" ht="15" customHeight="1">
      <c r="A98" s="11">
        <v>94</v>
      </c>
      <c r="B98" s="35" t="s">
        <v>266</v>
      </c>
      <c r="C98" s="35" t="s">
        <v>267</v>
      </c>
      <c r="D98" s="11" t="s">
        <v>114</v>
      </c>
      <c r="E98" s="35" t="s">
        <v>192</v>
      </c>
      <c r="F98" s="12">
        <v>0.1960763888888889</v>
      </c>
      <c r="G98" s="12">
        <v>0.1960763888888889</v>
      </c>
      <c r="H98" s="11" t="str">
        <f t="shared" si="4"/>
        <v>10.03/km</v>
      </c>
      <c r="I98" s="12">
        <f t="shared" si="5"/>
        <v>0.07804398148148149</v>
      </c>
      <c r="J98" s="12">
        <f t="shared" si="6"/>
        <v>0.035486111111111135</v>
      </c>
    </row>
    <row r="99" spans="1:10" ht="15" customHeight="1">
      <c r="A99" s="11">
        <v>95</v>
      </c>
      <c r="B99" s="35" t="s">
        <v>268</v>
      </c>
      <c r="C99" s="35" t="s">
        <v>267</v>
      </c>
      <c r="D99" s="11" t="s">
        <v>94</v>
      </c>
      <c r="E99" s="35" t="s">
        <v>192</v>
      </c>
      <c r="F99" s="12">
        <v>0.1960763888888889</v>
      </c>
      <c r="G99" s="12">
        <v>0.1960763888888889</v>
      </c>
      <c r="H99" s="11" t="str">
        <f t="shared" si="4"/>
        <v>10.03/km</v>
      </c>
      <c r="I99" s="12">
        <f t="shared" si="5"/>
        <v>0.07804398148148149</v>
      </c>
      <c r="J99" s="12">
        <f t="shared" si="6"/>
        <v>0.06651620370370373</v>
      </c>
    </row>
    <row r="100" spans="1:10" ht="15" customHeight="1">
      <c r="A100" s="11">
        <v>96</v>
      </c>
      <c r="B100" s="35" t="s">
        <v>194</v>
      </c>
      <c r="C100" s="35" t="s">
        <v>26</v>
      </c>
      <c r="D100" s="11" t="s">
        <v>97</v>
      </c>
      <c r="E100" s="35" t="s">
        <v>150</v>
      </c>
      <c r="F100" s="12">
        <v>0.19649305555555555</v>
      </c>
      <c r="G100" s="12">
        <v>0.19649305555555555</v>
      </c>
      <c r="H100" s="11" t="str">
        <f t="shared" si="4"/>
        <v>10.04/km</v>
      </c>
      <c r="I100" s="12">
        <f t="shared" si="5"/>
        <v>0.07846064814814814</v>
      </c>
      <c r="J100" s="12">
        <f t="shared" si="6"/>
        <v>0.07781249999999999</v>
      </c>
    </row>
    <row r="101" spans="1:10" ht="15" customHeight="1">
      <c r="A101" s="11">
        <v>97</v>
      </c>
      <c r="B101" s="35" t="s">
        <v>269</v>
      </c>
      <c r="C101" s="35" t="s">
        <v>18</v>
      </c>
      <c r="D101" s="11" t="s">
        <v>90</v>
      </c>
      <c r="E101" s="35" t="s">
        <v>96</v>
      </c>
      <c r="F101" s="12">
        <v>0.19738425925925926</v>
      </c>
      <c r="G101" s="12">
        <v>0.19738425925925926</v>
      </c>
      <c r="H101" s="11" t="str">
        <f t="shared" si="4"/>
        <v>10.07/km</v>
      </c>
      <c r="I101" s="12">
        <f t="shared" si="5"/>
        <v>0.07935185185185185</v>
      </c>
      <c r="J101" s="12">
        <f t="shared" si="6"/>
        <v>0.062453703703703706</v>
      </c>
    </row>
    <row r="102" spans="1:10" ht="15" customHeight="1">
      <c r="A102" s="13">
        <v>98</v>
      </c>
      <c r="B102" s="36" t="s">
        <v>270</v>
      </c>
      <c r="C102" s="36" t="s">
        <v>26</v>
      </c>
      <c r="D102" s="13" t="s">
        <v>97</v>
      </c>
      <c r="E102" s="36" t="s">
        <v>34</v>
      </c>
      <c r="F102" s="19">
        <v>0.19788194444444443</v>
      </c>
      <c r="G102" s="19">
        <v>0.19788194444444443</v>
      </c>
      <c r="H102" s="13" t="str">
        <f t="shared" si="4"/>
        <v>10.08/km</v>
      </c>
      <c r="I102" s="19">
        <f t="shared" si="5"/>
        <v>0.07984953703703702</v>
      </c>
      <c r="J102" s="19">
        <f t="shared" si="6"/>
        <v>0.07920138888888888</v>
      </c>
    </row>
    <row r="103" spans="1:10" ht="15" customHeight="1">
      <c r="A103" s="11">
        <v>99</v>
      </c>
      <c r="B103" s="35" t="s">
        <v>271</v>
      </c>
      <c r="C103" s="35" t="s">
        <v>12</v>
      </c>
      <c r="D103" s="11" t="s">
        <v>97</v>
      </c>
      <c r="E103" s="35" t="s">
        <v>252</v>
      </c>
      <c r="F103" s="12">
        <v>0.19800925925925927</v>
      </c>
      <c r="G103" s="12">
        <v>0.19800925925925927</v>
      </c>
      <c r="H103" s="11" t="str">
        <f t="shared" si="4"/>
        <v>10.09/km</v>
      </c>
      <c r="I103" s="12">
        <f t="shared" si="5"/>
        <v>0.07997685185185187</v>
      </c>
      <c r="J103" s="12">
        <f t="shared" si="6"/>
        <v>0.07932870370370372</v>
      </c>
    </row>
    <row r="104" spans="1:10" ht="15" customHeight="1">
      <c r="A104" s="11">
        <v>100</v>
      </c>
      <c r="B104" s="35" t="s">
        <v>272</v>
      </c>
      <c r="C104" s="35" t="s">
        <v>18</v>
      </c>
      <c r="D104" s="11" t="s">
        <v>97</v>
      </c>
      <c r="E104" s="35" t="s">
        <v>77</v>
      </c>
      <c r="F104" s="12">
        <v>0.19814814814814816</v>
      </c>
      <c r="G104" s="12">
        <v>0.19814814814814816</v>
      </c>
      <c r="H104" s="11" t="str">
        <f t="shared" si="4"/>
        <v>10.09/km</v>
      </c>
      <c r="I104" s="12">
        <f t="shared" si="5"/>
        <v>0.08011574074074075</v>
      </c>
      <c r="J104" s="12">
        <f t="shared" si="6"/>
        <v>0.0794675925925926</v>
      </c>
    </row>
    <row r="105" spans="1:10" ht="15" customHeight="1">
      <c r="A105" s="13">
        <v>101</v>
      </c>
      <c r="B105" s="36" t="s">
        <v>273</v>
      </c>
      <c r="C105" s="36" t="s">
        <v>274</v>
      </c>
      <c r="D105" s="13" t="s">
        <v>114</v>
      </c>
      <c r="E105" s="36" t="s">
        <v>34</v>
      </c>
      <c r="F105" s="19">
        <v>0.19956018518518517</v>
      </c>
      <c r="G105" s="19">
        <v>0.19956018518518517</v>
      </c>
      <c r="H105" s="13" t="str">
        <f t="shared" si="4"/>
        <v>10.14/km</v>
      </c>
      <c r="I105" s="19">
        <f t="shared" si="5"/>
        <v>0.08152777777777777</v>
      </c>
      <c r="J105" s="19">
        <f t="shared" si="6"/>
        <v>0.03896990740740741</v>
      </c>
    </row>
    <row r="106" spans="1:10" ht="15" customHeight="1">
      <c r="A106" s="11">
        <v>102</v>
      </c>
      <c r="B106" s="35" t="s">
        <v>275</v>
      </c>
      <c r="C106" s="35" t="s">
        <v>17</v>
      </c>
      <c r="D106" s="11" t="s">
        <v>97</v>
      </c>
      <c r="E106" s="35" t="s">
        <v>276</v>
      </c>
      <c r="F106" s="12">
        <v>0.20130787037037037</v>
      </c>
      <c r="G106" s="12">
        <v>0.20130787037037037</v>
      </c>
      <c r="H106" s="11" t="str">
        <f t="shared" si="4"/>
        <v>10.19/km</v>
      </c>
      <c r="I106" s="12">
        <f t="shared" si="5"/>
        <v>0.08327546296296297</v>
      </c>
      <c r="J106" s="12">
        <f t="shared" si="6"/>
        <v>0.08262731481481482</v>
      </c>
    </row>
    <row r="107" spans="1:10" ht="15" customHeight="1">
      <c r="A107" s="13">
        <v>103</v>
      </c>
      <c r="B107" s="36" t="s">
        <v>64</v>
      </c>
      <c r="C107" s="36" t="s">
        <v>83</v>
      </c>
      <c r="D107" s="13" t="s">
        <v>114</v>
      </c>
      <c r="E107" s="36" t="s">
        <v>34</v>
      </c>
      <c r="F107" s="19">
        <v>0.20153935185185187</v>
      </c>
      <c r="G107" s="19">
        <v>0.20153935185185187</v>
      </c>
      <c r="H107" s="13" t="str">
        <f t="shared" si="4"/>
        <v>10.20/km</v>
      </c>
      <c r="I107" s="19">
        <f t="shared" si="5"/>
        <v>0.08350694444444447</v>
      </c>
      <c r="J107" s="19">
        <f t="shared" si="6"/>
        <v>0.04094907407407411</v>
      </c>
    </row>
    <row r="108" spans="1:10" ht="15" customHeight="1">
      <c r="A108" s="11">
        <v>104</v>
      </c>
      <c r="B108" s="35" t="s">
        <v>277</v>
      </c>
      <c r="C108" s="35" t="s">
        <v>278</v>
      </c>
      <c r="D108" s="11" t="s">
        <v>116</v>
      </c>
      <c r="E108" s="35" t="s">
        <v>96</v>
      </c>
      <c r="F108" s="12">
        <v>0.20269675925925926</v>
      </c>
      <c r="G108" s="12">
        <v>0.20269675925925926</v>
      </c>
      <c r="H108" s="11" t="str">
        <f t="shared" si="4"/>
        <v>10.23/km</v>
      </c>
      <c r="I108" s="12">
        <f t="shared" si="5"/>
        <v>0.08466435185185185</v>
      </c>
      <c r="J108" s="12">
        <f t="shared" si="6"/>
        <v>0.032488425925925934</v>
      </c>
    </row>
    <row r="109" spans="1:10" ht="15" customHeight="1">
      <c r="A109" s="11">
        <v>105</v>
      </c>
      <c r="B109" s="35" t="s">
        <v>86</v>
      </c>
      <c r="C109" s="35" t="s">
        <v>16</v>
      </c>
      <c r="D109" s="11" t="s">
        <v>100</v>
      </c>
      <c r="E109" s="35" t="s">
        <v>96</v>
      </c>
      <c r="F109" s="12">
        <v>0.20270833333333335</v>
      </c>
      <c r="G109" s="12">
        <v>0.20270833333333335</v>
      </c>
      <c r="H109" s="11" t="str">
        <f t="shared" si="4"/>
        <v>10.23/km</v>
      </c>
      <c r="I109" s="12">
        <f t="shared" si="5"/>
        <v>0.08467592592592595</v>
      </c>
      <c r="J109" s="12">
        <f t="shared" si="6"/>
        <v>0.07108796296296299</v>
      </c>
    </row>
    <row r="110" spans="1:10" ht="15" customHeight="1">
      <c r="A110" s="11">
        <v>106</v>
      </c>
      <c r="B110" s="35" t="s">
        <v>279</v>
      </c>
      <c r="C110" s="35" t="s">
        <v>12</v>
      </c>
      <c r="D110" s="11" t="s">
        <v>116</v>
      </c>
      <c r="E110" s="35" t="s">
        <v>280</v>
      </c>
      <c r="F110" s="12">
        <v>0.20309027777777777</v>
      </c>
      <c r="G110" s="12">
        <v>0.20309027777777777</v>
      </c>
      <c r="H110" s="11" t="str">
        <f t="shared" si="4"/>
        <v>10.24/km</v>
      </c>
      <c r="I110" s="12">
        <f t="shared" si="5"/>
        <v>0.08505787037037037</v>
      </c>
      <c r="J110" s="12">
        <f t="shared" si="6"/>
        <v>0.03288194444444445</v>
      </c>
    </row>
    <row r="111" spans="1:10" ht="15" customHeight="1">
      <c r="A111" s="13">
        <v>107</v>
      </c>
      <c r="B111" s="36" t="s">
        <v>281</v>
      </c>
      <c r="C111" s="36" t="s">
        <v>23</v>
      </c>
      <c r="D111" s="13" t="s">
        <v>103</v>
      </c>
      <c r="E111" s="36" t="s">
        <v>34</v>
      </c>
      <c r="F111" s="19">
        <v>0.20319444444444446</v>
      </c>
      <c r="G111" s="19">
        <v>0.20319444444444446</v>
      </c>
      <c r="H111" s="13" t="str">
        <f t="shared" si="4"/>
        <v>10.25/km</v>
      </c>
      <c r="I111" s="19">
        <f t="shared" si="5"/>
        <v>0.08516203703703705</v>
      </c>
      <c r="J111" s="19">
        <f t="shared" si="6"/>
        <v>0.0541550925925926</v>
      </c>
    </row>
    <row r="112" spans="1:10" ht="15" customHeight="1">
      <c r="A112" s="11">
        <v>108</v>
      </c>
      <c r="B112" s="35" t="s">
        <v>282</v>
      </c>
      <c r="C112" s="35" t="s">
        <v>267</v>
      </c>
      <c r="D112" s="11" t="s">
        <v>114</v>
      </c>
      <c r="E112" s="35" t="s">
        <v>96</v>
      </c>
      <c r="F112" s="12">
        <v>0.20451388888888888</v>
      </c>
      <c r="G112" s="12">
        <v>0.20451388888888888</v>
      </c>
      <c r="H112" s="11" t="str">
        <f t="shared" si="4"/>
        <v>10.29/km</v>
      </c>
      <c r="I112" s="12">
        <f t="shared" si="5"/>
        <v>0.08648148148148148</v>
      </c>
      <c r="J112" s="12">
        <f t="shared" si="6"/>
        <v>0.04392361111111112</v>
      </c>
    </row>
    <row r="113" spans="1:10" ht="15" customHeight="1">
      <c r="A113" s="11">
        <v>109</v>
      </c>
      <c r="B113" s="35" t="s">
        <v>283</v>
      </c>
      <c r="C113" s="35" t="s">
        <v>18</v>
      </c>
      <c r="D113" s="11" t="s">
        <v>97</v>
      </c>
      <c r="E113" s="35" t="s">
        <v>56</v>
      </c>
      <c r="F113" s="12">
        <v>0.20451388888888888</v>
      </c>
      <c r="G113" s="12">
        <v>0.20451388888888888</v>
      </c>
      <c r="H113" s="11" t="str">
        <f t="shared" si="4"/>
        <v>10.29/km</v>
      </c>
      <c r="I113" s="12">
        <f t="shared" si="5"/>
        <v>0.08648148148148148</v>
      </c>
      <c r="J113" s="12">
        <f t="shared" si="6"/>
        <v>0.08583333333333333</v>
      </c>
    </row>
    <row r="114" spans="1:10" ht="15" customHeight="1">
      <c r="A114" s="11">
        <v>110</v>
      </c>
      <c r="B114" s="35" t="s">
        <v>146</v>
      </c>
      <c r="C114" s="35" t="s">
        <v>39</v>
      </c>
      <c r="D114" s="11" t="s">
        <v>100</v>
      </c>
      <c r="E114" s="35" t="s">
        <v>74</v>
      </c>
      <c r="F114" s="12">
        <v>0.20452546296296295</v>
      </c>
      <c r="G114" s="12">
        <v>0.20452546296296295</v>
      </c>
      <c r="H114" s="11" t="str">
        <f t="shared" si="4"/>
        <v>10.29/km</v>
      </c>
      <c r="I114" s="12">
        <f t="shared" si="5"/>
        <v>0.08649305555555555</v>
      </c>
      <c r="J114" s="12">
        <f t="shared" si="6"/>
        <v>0.07290509259259259</v>
      </c>
    </row>
    <row r="115" spans="1:10" ht="15" customHeight="1">
      <c r="A115" s="11">
        <v>111</v>
      </c>
      <c r="B115" s="35" t="s">
        <v>284</v>
      </c>
      <c r="C115" s="35" t="s">
        <v>17</v>
      </c>
      <c r="D115" s="11" t="s">
        <v>92</v>
      </c>
      <c r="E115" s="35" t="s">
        <v>107</v>
      </c>
      <c r="F115" s="12">
        <v>0.20601851851851852</v>
      </c>
      <c r="G115" s="12">
        <v>0.20601851851851852</v>
      </c>
      <c r="H115" s="11" t="str">
        <f t="shared" si="4"/>
        <v>10.33/km</v>
      </c>
      <c r="I115" s="12">
        <f t="shared" si="5"/>
        <v>0.08798611111111111</v>
      </c>
      <c r="J115" s="12">
        <f t="shared" si="6"/>
        <v>0.08798611111111111</v>
      </c>
    </row>
    <row r="116" spans="1:10" ht="15" customHeight="1">
      <c r="A116" s="11">
        <v>112</v>
      </c>
      <c r="B116" s="35" t="s">
        <v>285</v>
      </c>
      <c r="C116" s="35" t="s">
        <v>286</v>
      </c>
      <c r="D116" s="11" t="s">
        <v>91</v>
      </c>
      <c r="E116" s="35" t="s">
        <v>101</v>
      </c>
      <c r="F116" s="12">
        <v>0.20601851851851852</v>
      </c>
      <c r="G116" s="12">
        <v>0.20601851851851852</v>
      </c>
      <c r="H116" s="11" t="str">
        <f t="shared" si="4"/>
        <v>10.33/km</v>
      </c>
      <c r="I116" s="12">
        <f t="shared" si="5"/>
        <v>0.08798611111111111</v>
      </c>
      <c r="J116" s="12">
        <f t="shared" si="6"/>
        <v>0.08480324074074073</v>
      </c>
    </row>
    <row r="117" spans="1:10" ht="15" customHeight="1">
      <c r="A117" s="11">
        <v>113</v>
      </c>
      <c r="B117" s="35" t="s">
        <v>118</v>
      </c>
      <c r="C117" s="35" t="s">
        <v>41</v>
      </c>
      <c r="D117" s="11" t="s">
        <v>114</v>
      </c>
      <c r="E117" s="35" t="s">
        <v>106</v>
      </c>
      <c r="F117" s="12">
        <v>0.20908564814814815</v>
      </c>
      <c r="G117" s="12">
        <v>0.20908564814814815</v>
      </c>
      <c r="H117" s="11" t="str">
        <f t="shared" si="4"/>
        <v>10.43/km</v>
      </c>
      <c r="I117" s="12">
        <f t="shared" si="5"/>
        <v>0.09105324074074074</v>
      </c>
      <c r="J117" s="12">
        <f t="shared" si="6"/>
        <v>0.04849537037037038</v>
      </c>
    </row>
    <row r="118" spans="1:10" ht="15" customHeight="1">
      <c r="A118" s="11">
        <v>114</v>
      </c>
      <c r="B118" s="35" t="s">
        <v>287</v>
      </c>
      <c r="C118" s="35" t="s">
        <v>55</v>
      </c>
      <c r="D118" s="11" t="s">
        <v>122</v>
      </c>
      <c r="E118" s="35" t="s">
        <v>249</v>
      </c>
      <c r="F118" s="12">
        <v>0.2092476851851852</v>
      </c>
      <c r="G118" s="12">
        <v>0.2092476851851852</v>
      </c>
      <c r="H118" s="11" t="str">
        <f t="shared" si="4"/>
        <v>10.43/km</v>
      </c>
      <c r="I118" s="12">
        <f t="shared" si="5"/>
        <v>0.09121527777777778</v>
      </c>
      <c r="J118" s="12" t="e">
        <f t="shared" si="6"/>
        <v>#N/A</v>
      </c>
    </row>
    <row r="119" spans="1:10" ht="15" customHeight="1">
      <c r="A119" s="11">
        <v>115</v>
      </c>
      <c r="B119" s="35" t="s">
        <v>288</v>
      </c>
      <c r="C119" s="35" t="s">
        <v>289</v>
      </c>
      <c r="D119" s="11" t="s">
        <v>100</v>
      </c>
      <c r="E119" s="35" t="s">
        <v>159</v>
      </c>
      <c r="F119" s="12">
        <v>0.20956018518518518</v>
      </c>
      <c r="G119" s="12">
        <v>0.20956018518518518</v>
      </c>
      <c r="H119" s="11" t="str">
        <f aca="true" t="shared" si="7" ref="H119:H150">TEXT(INT((HOUR(G119)*3600+MINUTE(G119)*60+SECOND(G119))/$J$3/60),"0")&amp;"."&amp;TEXT(MOD((HOUR(G119)*3600+MINUTE(G119)*60+SECOND(G119))/$J$3,60),"00")&amp;"/km"</f>
        <v>10.44/km</v>
      </c>
      <c r="I119" s="12">
        <f aca="true" t="shared" si="8" ref="I119:I150">G119-$G$5</f>
        <v>0.09152777777777778</v>
      </c>
      <c r="J119" s="12">
        <f aca="true" t="shared" si="9" ref="J119:J150">G119-INDEX($G$5:$G$106,MATCH(D119,$D$5:$D$106,0))</f>
        <v>0.07793981481481482</v>
      </c>
    </row>
    <row r="120" spans="1:10" ht="15" customHeight="1">
      <c r="A120" s="11">
        <v>116</v>
      </c>
      <c r="B120" s="35" t="s">
        <v>79</v>
      </c>
      <c r="C120" s="35" t="s">
        <v>60</v>
      </c>
      <c r="D120" s="11" t="s">
        <v>100</v>
      </c>
      <c r="E120" s="35" t="s">
        <v>290</v>
      </c>
      <c r="F120" s="12">
        <v>0.20993055555555554</v>
      </c>
      <c r="G120" s="12">
        <v>0.20993055555555554</v>
      </c>
      <c r="H120" s="11" t="str">
        <f t="shared" si="7"/>
        <v>10.45/km</v>
      </c>
      <c r="I120" s="12">
        <f t="shared" si="8"/>
        <v>0.09189814814814813</v>
      </c>
      <c r="J120" s="12">
        <f t="shared" si="9"/>
        <v>0.07831018518518518</v>
      </c>
    </row>
    <row r="121" spans="1:10" ht="15" customHeight="1">
      <c r="A121" s="11">
        <v>117</v>
      </c>
      <c r="B121" s="35" t="s">
        <v>291</v>
      </c>
      <c r="C121" s="35" t="s">
        <v>243</v>
      </c>
      <c r="D121" s="11" t="s">
        <v>292</v>
      </c>
      <c r="E121" s="35" t="s">
        <v>293</v>
      </c>
      <c r="F121" s="12">
        <v>0.21003472222222222</v>
      </c>
      <c r="G121" s="12">
        <v>0.21003472222222222</v>
      </c>
      <c r="H121" s="11" t="str">
        <f t="shared" si="7"/>
        <v>10.46/km</v>
      </c>
      <c r="I121" s="12">
        <f t="shared" si="8"/>
        <v>0.09200231481481481</v>
      </c>
      <c r="J121" s="12" t="e">
        <f t="shared" si="9"/>
        <v>#N/A</v>
      </c>
    </row>
    <row r="122" spans="1:10" ht="15" customHeight="1">
      <c r="A122" s="11">
        <v>118</v>
      </c>
      <c r="B122" s="35" t="s">
        <v>294</v>
      </c>
      <c r="C122" s="35" t="s">
        <v>23</v>
      </c>
      <c r="D122" s="11" t="s">
        <v>103</v>
      </c>
      <c r="E122" s="35" t="s">
        <v>252</v>
      </c>
      <c r="F122" s="12">
        <v>0.21005787037037038</v>
      </c>
      <c r="G122" s="12">
        <v>0.21005787037037038</v>
      </c>
      <c r="H122" s="11" t="str">
        <f t="shared" si="7"/>
        <v>10.46/km</v>
      </c>
      <c r="I122" s="12">
        <f t="shared" si="8"/>
        <v>0.09202546296296298</v>
      </c>
      <c r="J122" s="12">
        <f t="shared" si="9"/>
        <v>0.06101851851851853</v>
      </c>
    </row>
    <row r="123" spans="1:10" ht="15" customHeight="1">
      <c r="A123" s="11">
        <v>119</v>
      </c>
      <c r="B123" s="35" t="s">
        <v>295</v>
      </c>
      <c r="C123" s="35" t="s">
        <v>296</v>
      </c>
      <c r="D123" s="11" t="s">
        <v>91</v>
      </c>
      <c r="E123" s="35" t="s">
        <v>297</v>
      </c>
      <c r="F123" s="12">
        <v>0.2140162037037037</v>
      </c>
      <c r="G123" s="12">
        <v>0.2140162037037037</v>
      </c>
      <c r="H123" s="11" t="str">
        <f t="shared" si="7"/>
        <v>10.58/km</v>
      </c>
      <c r="I123" s="12">
        <f t="shared" si="8"/>
        <v>0.09598379629629629</v>
      </c>
      <c r="J123" s="12">
        <f t="shared" si="9"/>
        <v>0.09280092592592591</v>
      </c>
    </row>
    <row r="124" spans="1:10" ht="15" customHeight="1">
      <c r="A124" s="11">
        <v>120</v>
      </c>
      <c r="B124" s="35" t="s">
        <v>298</v>
      </c>
      <c r="C124" s="35" t="s">
        <v>49</v>
      </c>
      <c r="D124" s="11" t="s">
        <v>103</v>
      </c>
      <c r="E124" s="35" t="s">
        <v>299</v>
      </c>
      <c r="F124" s="12">
        <v>0.21439814814814814</v>
      </c>
      <c r="G124" s="12">
        <v>0.21439814814814814</v>
      </c>
      <c r="H124" s="11" t="str">
        <f t="shared" si="7"/>
        <v>10.59/km</v>
      </c>
      <c r="I124" s="12">
        <f t="shared" si="8"/>
        <v>0.09636574074074074</v>
      </c>
      <c r="J124" s="12">
        <f t="shared" si="9"/>
        <v>0.06535879629629629</v>
      </c>
    </row>
    <row r="125" spans="1:10" ht="15" customHeight="1">
      <c r="A125" s="11">
        <v>121</v>
      </c>
      <c r="B125" s="35" t="s">
        <v>300</v>
      </c>
      <c r="C125" s="35" t="s">
        <v>48</v>
      </c>
      <c r="D125" s="11" t="s">
        <v>92</v>
      </c>
      <c r="E125" s="35" t="s">
        <v>98</v>
      </c>
      <c r="F125" s="12">
        <v>0.21444444444444444</v>
      </c>
      <c r="G125" s="12">
        <v>0.21444444444444444</v>
      </c>
      <c r="H125" s="11" t="str">
        <f t="shared" si="7"/>
        <v>10.59/km</v>
      </c>
      <c r="I125" s="12">
        <f t="shared" si="8"/>
        <v>0.09641203703703703</v>
      </c>
      <c r="J125" s="12">
        <f t="shared" si="9"/>
        <v>0.09641203703703703</v>
      </c>
    </row>
    <row r="126" spans="1:10" ht="15" customHeight="1">
      <c r="A126" s="13">
        <v>122</v>
      </c>
      <c r="B126" s="36" t="s">
        <v>301</v>
      </c>
      <c r="C126" s="36" t="s">
        <v>302</v>
      </c>
      <c r="D126" s="13" t="s">
        <v>114</v>
      </c>
      <c r="E126" s="36" t="s">
        <v>34</v>
      </c>
      <c r="F126" s="19">
        <v>0.21547453703703703</v>
      </c>
      <c r="G126" s="19">
        <v>0.21547453703703703</v>
      </c>
      <c r="H126" s="13" t="str">
        <f t="shared" si="7"/>
        <v>11.03/km</v>
      </c>
      <c r="I126" s="19">
        <f t="shared" si="8"/>
        <v>0.09744212962962963</v>
      </c>
      <c r="J126" s="19">
        <f t="shared" si="9"/>
        <v>0.05488425925925927</v>
      </c>
    </row>
    <row r="127" spans="1:10" ht="15" customHeight="1">
      <c r="A127" s="13">
        <v>123</v>
      </c>
      <c r="B127" s="36" t="s">
        <v>303</v>
      </c>
      <c r="C127" s="36" t="s">
        <v>73</v>
      </c>
      <c r="D127" s="13" t="s">
        <v>100</v>
      </c>
      <c r="E127" s="36" t="s">
        <v>34</v>
      </c>
      <c r="F127" s="19">
        <v>0.21548611111111113</v>
      </c>
      <c r="G127" s="19">
        <v>0.21548611111111113</v>
      </c>
      <c r="H127" s="13" t="str">
        <f t="shared" si="7"/>
        <v>11.03/km</v>
      </c>
      <c r="I127" s="19">
        <f t="shared" si="8"/>
        <v>0.09745370370370372</v>
      </c>
      <c r="J127" s="19">
        <f t="shared" si="9"/>
        <v>0.08386574074074077</v>
      </c>
    </row>
    <row r="128" spans="1:10" ht="15" customHeight="1">
      <c r="A128" s="11">
        <v>124</v>
      </c>
      <c r="B128" s="35" t="s">
        <v>85</v>
      </c>
      <c r="C128" s="35" t="s">
        <v>30</v>
      </c>
      <c r="D128" s="11" t="s">
        <v>95</v>
      </c>
      <c r="E128" s="35" t="s">
        <v>299</v>
      </c>
      <c r="F128" s="12">
        <v>0.21597222222222223</v>
      </c>
      <c r="G128" s="12">
        <v>0.21597222222222223</v>
      </c>
      <c r="H128" s="11" t="str">
        <f t="shared" si="7"/>
        <v>11.04/km</v>
      </c>
      <c r="I128" s="12">
        <f t="shared" si="8"/>
        <v>0.09793981481481483</v>
      </c>
      <c r="J128" s="12">
        <f t="shared" si="9"/>
        <v>0.08640046296296297</v>
      </c>
    </row>
    <row r="129" spans="1:10" ht="15" customHeight="1">
      <c r="A129" s="11">
        <v>125</v>
      </c>
      <c r="B129" s="35" t="s">
        <v>88</v>
      </c>
      <c r="C129" s="35" t="s">
        <v>89</v>
      </c>
      <c r="D129" s="11" t="s">
        <v>119</v>
      </c>
      <c r="E129" s="35" t="s">
        <v>299</v>
      </c>
      <c r="F129" s="12">
        <v>0.2159837962962963</v>
      </c>
      <c r="G129" s="12">
        <v>0.2159837962962963</v>
      </c>
      <c r="H129" s="11" t="str">
        <f t="shared" si="7"/>
        <v>11.04/km</v>
      </c>
      <c r="I129" s="12">
        <f t="shared" si="8"/>
        <v>0.0979513888888889</v>
      </c>
      <c r="J129" s="12">
        <f t="shared" si="9"/>
        <v>0.023101851851851873</v>
      </c>
    </row>
    <row r="130" spans="1:10" ht="15" customHeight="1">
      <c r="A130" s="13">
        <v>126</v>
      </c>
      <c r="B130" s="36" t="s">
        <v>304</v>
      </c>
      <c r="C130" s="36" t="s">
        <v>22</v>
      </c>
      <c r="D130" s="13" t="s">
        <v>100</v>
      </c>
      <c r="E130" s="36" t="s">
        <v>34</v>
      </c>
      <c r="F130" s="19">
        <v>0.21655092592592592</v>
      </c>
      <c r="G130" s="19">
        <v>0.21655092592592592</v>
      </c>
      <c r="H130" s="13" t="str">
        <f t="shared" si="7"/>
        <v>11.06/km</v>
      </c>
      <c r="I130" s="19">
        <f t="shared" si="8"/>
        <v>0.09851851851851852</v>
      </c>
      <c r="J130" s="19">
        <f t="shared" si="9"/>
        <v>0.08493055555555556</v>
      </c>
    </row>
    <row r="131" spans="1:10" ht="15" customHeight="1">
      <c r="A131" s="11">
        <v>127</v>
      </c>
      <c r="B131" s="35" t="s">
        <v>305</v>
      </c>
      <c r="C131" s="35" t="s">
        <v>62</v>
      </c>
      <c r="D131" s="11" t="s">
        <v>119</v>
      </c>
      <c r="E131" s="35" t="s">
        <v>106</v>
      </c>
      <c r="F131" s="12">
        <v>0.2199074074074074</v>
      </c>
      <c r="G131" s="12">
        <v>0.2199074074074074</v>
      </c>
      <c r="H131" s="11" t="str">
        <f t="shared" si="7"/>
        <v>11.16/km</v>
      </c>
      <c r="I131" s="12">
        <f t="shared" si="8"/>
        <v>0.10187500000000001</v>
      </c>
      <c r="J131" s="12">
        <f t="shared" si="9"/>
        <v>0.027025462962962987</v>
      </c>
    </row>
    <row r="132" spans="1:10" ht="15" customHeight="1">
      <c r="A132" s="11">
        <v>128</v>
      </c>
      <c r="B132" s="35" t="s">
        <v>295</v>
      </c>
      <c r="C132" s="35" t="s">
        <v>306</v>
      </c>
      <c r="D132" s="11" t="s">
        <v>94</v>
      </c>
      <c r="E132" s="35" t="s">
        <v>307</v>
      </c>
      <c r="F132" s="12">
        <v>0.22013888888888888</v>
      </c>
      <c r="G132" s="12">
        <v>0.22013888888888888</v>
      </c>
      <c r="H132" s="11" t="str">
        <f t="shared" si="7"/>
        <v>11.17/km</v>
      </c>
      <c r="I132" s="12">
        <f t="shared" si="8"/>
        <v>0.10210648148148148</v>
      </c>
      <c r="J132" s="12">
        <f t="shared" si="9"/>
        <v>0.09057870370370372</v>
      </c>
    </row>
    <row r="133" spans="1:10" ht="15" customHeight="1">
      <c r="A133" s="11">
        <v>129</v>
      </c>
      <c r="B133" s="35" t="s">
        <v>308</v>
      </c>
      <c r="C133" s="35" t="s">
        <v>309</v>
      </c>
      <c r="D133" s="11" t="s">
        <v>94</v>
      </c>
      <c r="E133" s="35" t="s">
        <v>150</v>
      </c>
      <c r="F133" s="12">
        <v>0.2255208333333333</v>
      </c>
      <c r="G133" s="12">
        <v>0.2255208333333333</v>
      </c>
      <c r="H133" s="11" t="str">
        <f t="shared" si="7"/>
        <v>11.33/km</v>
      </c>
      <c r="I133" s="12">
        <f t="shared" si="8"/>
        <v>0.1074884259259259</v>
      </c>
      <c r="J133" s="12">
        <f t="shared" si="9"/>
        <v>0.09596064814814814</v>
      </c>
    </row>
    <row r="134" spans="1:10" ht="15" customHeight="1">
      <c r="A134" s="13">
        <v>130</v>
      </c>
      <c r="B134" s="36" t="s">
        <v>310</v>
      </c>
      <c r="C134" s="36" t="s">
        <v>31</v>
      </c>
      <c r="D134" s="13" t="s">
        <v>100</v>
      </c>
      <c r="E134" s="36" t="s">
        <v>34</v>
      </c>
      <c r="F134" s="19">
        <v>0.2271527777777778</v>
      </c>
      <c r="G134" s="19">
        <v>0.2271527777777778</v>
      </c>
      <c r="H134" s="13" t="str">
        <f t="shared" si="7"/>
        <v>11.38/km</v>
      </c>
      <c r="I134" s="19">
        <f t="shared" si="8"/>
        <v>0.10912037037037038</v>
      </c>
      <c r="J134" s="19">
        <f t="shared" si="9"/>
        <v>0.09553240740740743</v>
      </c>
    </row>
    <row r="135" spans="1:10" ht="15" customHeight="1">
      <c r="A135" s="13">
        <v>131</v>
      </c>
      <c r="B135" s="36" t="s">
        <v>311</v>
      </c>
      <c r="C135" s="36" t="s">
        <v>40</v>
      </c>
      <c r="D135" s="13" t="s">
        <v>114</v>
      </c>
      <c r="E135" s="36" t="s">
        <v>34</v>
      </c>
      <c r="F135" s="19">
        <v>0.2271527777777778</v>
      </c>
      <c r="G135" s="19">
        <v>0.2271527777777778</v>
      </c>
      <c r="H135" s="13" t="str">
        <f t="shared" si="7"/>
        <v>11.38/km</v>
      </c>
      <c r="I135" s="19">
        <f t="shared" si="8"/>
        <v>0.10912037037037038</v>
      </c>
      <c r="J135" s="19">
        <f t="shared" si="9"/>
        <v>0.06656250000000002</v>
      </c>
    </row>
    <row r="136" spans="1:10" ht="15" customHeight="1">
      <c r="A136" s="13">
        <v>132</v>
      </c>
      <c r="B136" s="36" t="s">
        <v>312</v>
      </c>
      <c r="C136" s="36" t="s">
        <v>37</v>
      </c>
      <c r="D136" s="13" t="s">
        <v>114</v>
      </c>
      <c r="E136" s="36" t="s">
        <v>34</v>
      </c>
      <c r="F136" s="19">
        <v>0.22835648148148147</v>
      </c>
      <c r="G136" s="19">
        <v>0.22835648148148147</v>
      </c>
      <c r="H136" s="13" t="str">
        <f t="shared" si="7"/>
        <v>11.42/km</v>
      </c>
      <c r="I136" s="19">
        <f t="shared" si="8"/>
        <v>0.11032407407407406</v>
      </c>
      <c r="J136" s="19">
        <f t="shared" si="9"/>
        <v>0.0677662037037037</v>
      </c>
    </row>
    <row r="137" spans="1:10" ht="15" customHeight="1">
      <c r="A137" s="11">
        <v>133</v>
      </c>
      <c r="B137" s="35" t="s">
        <v>313</v>
      </c>
      <c r="C137" s="35" t="s">
        <v>22</v>
      </c>
      <c r="D137" s="11" t="s">
        <v>97</v>
      </c>
      <c r="E137" s="35" t="s">
        <v>280</v>
      </c>
      <c r="F137" s="12">
        <v>0.23065972222222222</v>
      </c>
      <c r="G137" s="12">
        <v>0.23065972222222222</v>
      </c>
      <c r="H137" s="11" t="str">
        <f t="shared" si="7"/>
        <v>11.49/km</v>
      </c>
      <c r="I137" s="12">
        <f t="shared" si="8"/>
        <v>0.11262731481481482</v>
      </c>
      <c r="J137" s="12">
        <f t="shared" si="9"/>
        <v>0.11197916666666667</v>
      </c>
    </row>
    <row r="138" spans="1:10" ht="15" customHeight="1">
      <c r="A138" s="11">
        <v>134</v>
      </c>
      <c r="B138" s="35" t="s">
        <v>314</v>
      </c>
      <c r="C138" s="35" t="s">
        <v>25</v>
      </c>
      <c r="D138" s="11" t="s">
        <v>95</v>
      </c>
      <c r="E138" s="35" t="s">
        <v>280</v>
      </c>
      <c r="F138" s="12">
        <v>0.2311226851851852</v>
      </c>
      <c r="G138" s="12">
        <v>0.2311226851851852</v>
      </c>
      <c r="H138" s="11" t="str">
        <f t="shared" si="7"/>
        <v>11.51/km</v>
      </c>
      <c r="I138" s="12">
        <f t="shared" si="8"/>
        <v>0.11309027777777779</v>
      </c>
      <c r="J138" s="12">
        <f t="shared" si="9"/>
        <v>0.10155092592592593</v>
      </c>
    </row>
    <row r="139" spans="1:10" ht="15" customHeight="1">
      <c r="A139" s="13">
        <v>135</v>
      </c>
      <c r="B139" s="36" t="s">
        <v>137</v>
      </c>
      <c r="C139" s="36" t="s">
        <v>315</v>
      </c>
      <c r="D139" s="13" t="s">
        <v>94</v>
      </c>
      <c r="E139" s="36" t="s">
        <v>34</v>
      </c>
      <c r="F139" s="19">
        <v>0.23211805555555554</v>
      </c>
      <c r="G139" s="19">
        <v>0.23211805555555554</v>
      </c>
      <c r="H139" s="13" t="str">
        <f t="shared" si="7"/>
        <v>11.54/km</v>
      </c>
      <c r="I139" s="19">
        <f t="shared" si="8"/>
        <v>0.11408564814814813</v>
      </c>
      <c r="J139" s="19">
        <f t="shared" si="9"/>
        <v>0.10255787037037037</v>
      </c>
    </row>
    <row r="140" spans="1:10" ht="15" customHeight="1">
      <c r="A140" s="11">
        <v>136</v>
      </c>
      <c r="B140" s="35" t="s">
        <v>316</v>
      </c>
      <c r="C140" s="35" t="s">
        <v>45</v>
      </c>
      <c r="D140" s="11" t="s">
        <v>95</v>
      </c>
      <c r="E140" s="35" t="s">
        <v>56</v>
      </c>
      <c r="F140" s="12">
        <v>0.23351851851851854</v>
      </c>
      <c r="G140" s="12">
        <v>0.23351851851851854</v>
      </c>
      <c r="H140" s="11" t="str">
        <f t="shared" si="7"/>
        <v>11.58/km</v>
      </c>
      <c r="I140" s="12">
        <f t="shared" si="8"/>
        <v>0.11548611111111114</v>
      </c>
      <c r="J140" s="12">
        <f t="shared" si="9"/>
        <v>0.10394675925925928</v>
      </c>
    </row>
    <row r="141" spans="1:10" ht="15" customHeight="1">
      <c r="A141" s="11">
        <v>137</v>
      </c>
      <c r="B141" s="35" t="s">
        <v>317</v>
      </c>
      <c r="C141" s="35" t="s">
        <v>13</v>
      </c>
      <c r="D141" s="11" t="s">
        <v>92</v>
      </c>
      <c r="E141" s="35" t="s">
        <v>252</v>
      </c>
      <c r="F141" s="12">
        <v>0.23961805555555557</v>
      </c>
      <c r="G141" s="12">
        <v>0.23961805555555557</v>
      </c>
      <c r="H141" s="11" t="str">
        <f t="shared" si="7"/>
        <v>12.17/km</v>
      </c>
      <c r="I141" s="12">
        <f t="shared" si="8"/>
        <v>0.12158564814814816</v>
      </c>
      <c r="J141" s="12">
        <f t="shared" si="9"/>
        <v>0.12158564814814816</v>
      </c>
    </row>
    <row r="142" spans="1:10" ht="15" customHeight="1">
      <c r="A142" s="11">
        <v>138</v>
      </c>
      <c r="B142" s="35" t="s">
        <v>318</v>
      </c>
      <c r="C142" s="35" t="s">
        <v>58</v>
      </c>
      <c r="D142" s="11" t="s">
        <v>100</v>
      </c>
      <c r="E142" s="35" t="s">
        <v>110</v>
      </c>
      <c r="F142" s="12">
        <v>0.24916666666666668</v>
      </c>
      <c r="G142" s="12">
        <v>0.24916666666666668</v>
      </c>
      <c r="H142" s="11" t="str">
        <f t="shared" si="7"/>
        <v>12.46/km</v>
      </c>
      <c r="I142" s="12">
        <f t="shared" si="8"/>
        <v>0.13113425925925926</v>
      </c>
      <c r="J142" s="12">
        <f t="shared" si="9"/>
        <v>0.11754629629629632</v>
      </c>
    </row>
    <row r="143" spans="1:10" ht="15" customHeight="1">
      <c r="A143" s="11">
        <v>139</v>
      </c>
      <c r="B143" s="35" t="s">
        <v>319</v>
      </c>
      <c r="C143" s="35" t="s">
        <v>29</v>
      </c>
      <c r="D143" s="11" t="s">
        <v>97</v>
      </c>
      <c r="E143" s="35" t="s">
        <v>121</v>
      </c>
      <c r="F143" s="12">
        <v>0.25252314814814814</v>
      </c>
      <c r="G143" s="12">
        <v>0.25252314814814814</v>
      </c>
      <c r="H143" s="11" t="str">
        <f t="shared" si="7"/>
        <v>12.56/km</v>
      </c>
      <c r="I143" s="12">
        <f t="shared" si="8"/>
        <v>0.13449074074074074</v>
      </c>
      <c r="J143" s="12">
        <f t="shared" si="9"/>
        <v>0.13384259259259257</v>
      </c>
    </row>
    <row r="144" spans="1:10" ht="15" customHeight="1">
      <c r="A144" s="11">
        <v>140</v>
      </c>
      <c r="B144" s="35" t="s">
        <v>320</v>
      </c>
      <c r="C144" s="35" t="s">
        <v>63</v>
      </c>
      <c r="D144" s="11" t="s">
        <v>94</v>
      </c>
      <c r="E144" s="35" t="s">
        <v>321</v>
      </c>
      <c r="F144" s="12">
        <v>0.25524305555555554</v>
      </c>
      <c r="G144" s="12">
        <v>0.25524305555555554</v>
      </c>
      <c r="H144" s="11" t="str">
        <f t="shared" si="7"/>
        <v>13.05/km</v>
      </c>
      <c r="I144" s="12">
        <f t="shared" si="8"/>
        <v>0.13721064814814815</v>
      </c>
      <c r="J144" s="12">
        <f t="shared" si="9"/>
        <v>0.12568287037037038</v>
      </c>
    </row>
    <row r="145" spans="1:10" ht="15" customHeight="1">
      <c r="A145" s="11">
        <v>141</v>
      </c>
      <c r="B145" s="35" t="s">
        <v>322</v>
      </c>
      <c r="C145" s="35" t="s">
        <v>28</v>
      </c>
      <c r="D145" s="11" t="s">
        <v>95</v>
      </c>
      <c r="E145" s="35" t="s">
        <v>321</v>
      </c>
      <c r="F145" s="12">
        <v>0.25527777777777777</v>
      </c>
      <c r="G145" s="12">
        <v>0.25527777777777777</v>
      </c>
      <c r="H145" s="11" t="str">
        <f t="shared" si="7"/>
        <v>13.05/km</v>
      </c>
      <c r="I145" s="12">
        <f t="shared" si="8"/>
        <v>0.13724537037037038</v>
      </c>
      <c r="J145" s="12">
        <f t="shared" si="9"/>
        <v>0.1257060185185185</v>
      </c>
    </row>
    <row r="146" spans="1:10" ht="15" customHeight="1">
      <c r="A146" s="11">
        <v>142</v>
      </c>
      <c r="B146" s="35" t="s">
        <v>323</v>
      </c>
      <c r="C146" s="35" t="s">
        <v>59</v>
      </c>
      <c r="D146" s="11" t="s">
        <v>92</v>
      </c>
      <c r="E146" s="35" t="s">
        <v>169</v>
      </c>
      <c r="F146" s="12">
        <v>0.25533564814814813</v>
      </c>
      <c r="G146" s="12">
        <v>0.25533564814814813</v>
      </c>
      <c r="H146" s="11" t="str">
        <f t="shared" si="7"/>
        <v>13.05/km</v>
      </c>
      <c r="I146" s="12">
        <f t="shared" si="8"/>
        <v>0.13730324074074074</v>
      </c>
      <c r="J146" s="12">
        <f t="shared" si="9"/>
        <v>0.13730324074074074</v>
      </c>
    </row>
    <row r="147" spans="1:10" ht="15" customHeight="1">
      <c r="A147" s="11">
        <v>143</v>
      </c>
      <c r="B147" s="35" t="s">
        <v>262</v>
      </c>
      <c r="C147" s="35" t="s">
        <v>69</v>
      </c>
      <c r="D147" s="11" t="s">
        <v>100</v>
      </c>
      <c r="E147" s="35" t="s">
        <v>324</v>
      </c>
      <c r="F147" s="12">
        <v>0.25574074074074077</v>
      </c>
      <c r="G147" s="12">
        <v>0.25574074074074077</v>
      </c>
      <c r="H147" s="11" t="str">
        <f t="shared" si="7"/>
        <v>13.06/km</v>
      </c>
      <c r="I147" s="12">
        <f t="shared" si="8"/>
        <v>0.13770833333333338</v>
      </c>
      <c r="J147" s="12">
        <f t="shared" si="9"/>
        <v>0.12412037037037041</v>
      </c>
    </row>
    <row r="148" spans="1:10" ht="15" customHeight="1">
      <c r="A148" s="11">
        <v>144</v>
      </c>
      <c r="B148" s="35" t="s">
        <v>258</v>
      </c>
      <c r="C148" s="35" t="s">
        <v>20</v>
      </c>
      <c r="D148" s="11" t="s">
        <v>100</v>
      </c>
      <c r="E148" s="35" t="s">
        <v>280</v>
      </c>
      <c r="F148" s="12">
        <v>0.26185185185185184</v>
      </c>
      <c r="G148" s="12">
        <v>0.26185185185185184</v>
      </c>
      <c r="H148" s="11" t="str">
        <f t="shared" si="7"/>
        <v>13.25/km</v>
      </c>
      <c r="I148" s="12">
        <f t="shared" si="8"/>
        <v>0.14381944444444444</v>
      </c>
      <c r="J148" s="12">
        <f t="shared" si="9"/>
        <v>0.13023148148148148</v>
      </c>
    </row>
    <row r="149" spans="1:10" ht="15" customHeight="1">
      <c r="A149" s="11">
        <v>145</v>
      </c>
      <c r="B149" s="35" t="s">
        <v>325</v>
      </c>
      <c r="C149" s="35" t="s">
        <v>25</v>
      </c>
      <c r="D149" s="11" t="s">
        <v>95</v>
      </c>
      <c r="E149" s="35" t="s">
        <v>326</v>
      </c>
      <c r="F149" s="12">
        <v>0.28628472222222223</v>
      </c>
      <c r="G149" s="12">
        <v>0.28628472222222223</v>
      </c>
      <c r="H149" s="11" t="str">
        <f t="shared" si="7"/>
        <v>14.40/km</v>
      </c>
      <c r="I149" s="12">
        <f t="shared" si="8"/>
        <v>0.16825231481481484</v>
      </c>
      <c r="J149" s="12">
        <f t="shared" si="9"/>
        <v>0.15671296296296297</v>
      </c>
    </row>
    <row r="150" spans="1:10" ht="15" customHeight="1">
      <c r="A150" s="40">
        <v>146</v>
      </c>
      <c r="B150" s="41" t="s">
        <v>327</v>
      </c>
      <c r="C150" s="41" t="s">
        <v>62</v>
      </c>
      <c r="D150" s="40" t="s">
        <v>119</v>
      </c>
      <c r="E150" s="41" t="s">
        <v>34</v>
      </c>
      <c r="F150" s="42">
        <v>0.29493055555555553</v>
      </c>
      <c r="G150" s="42">
        <v>0.29493055555555553</v>
      </c>
      <c r="H150" s="40" t="str">
        <f t="shared" si="7"/>
        <v>15.07/km</v>
      </c>
      <c r="I150" s="42">
        <f t="shared" si="8"/>
        <v>0.17689814814814814</v>
      </c>
      <c r="J150" s="42">
        <f t="shared" si="9"/>
        <v>0.1020486111111111</v>
      </c>
    </row>
  </sheetData>
  <sheetProtection/>
  <autoFilter ref="A4:J150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8" t="str">
        <f>Individuale!A1</f>
        <v>Medium Trail dei Monti Simbruini</v>
      </c>
      <c r="B1" s="29"/>
      <c r="C1" s="30"/>
    </row>
    <row r="2" spans="1:3" ht="24" customHeight="1">
      <c r="A2" s="26" t="str">
        <f>Individuale!A2</f>
        <v>2ª edizione </v>
      </c>
      <c r="B2" s="26"/>
      <c r="C2" s="26"/>
    </row>
    <row r="3" spans="1:3" ht="24" customHeight="1">
      <c r="A3" s="31" t="str">
        <f>Individuale!A3</f>
        <v>Monte Livata - Subiaco (RM) Italia - Sabato 04/07/2015</v>
      </c>
      <c r="B3" s="31"/>
      <c r="C3" s="31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37">
        <v>1</v>
      </c>
      <c r="B5" s="38" t="s">
        <v>34</v>
      </c>
      <c r="C5" s="39">
        <v>23</v>
      </c>
    </row>
    <row r="6" spans="1:3" ht="15" customHeight="1">
      <c r="A6" s="18">
        <v>2</v>
      </c>
      <c r="B6" s="17" t="s">
        <v>96</v>
      </c>
      <c r="C6" s="23">
        <v>12</v>
      </c>
    </row>
    <row r="7" spans="1:3" ht="15" customHeight="1">
      <c r="A7" s="18">
        <v>3</v>
      </c>
      <c r="B7" s="17" t="s">
        <v>106</v>
      </c>
      <c r="C7" s="23">
        <v>7</v>
      </c>
    </row>
    <row r="8" spans="1:3" ht="15" customHeight="1">
      <c r="A8" s="18">
        <v>4</v>
      </c>
      <c r="B8" s="17" t="s">
        <v>192</v>
      </c>
      <c r="C8" s="23">
        <v>4</v>
      </c>
    </row>
    <row r="9" spans="1:3" ht="15" customHeight="1">
      <c r="A9" s="18">
        <v>5</v>
      </c>
      <c r="B9" s="17" t="s">
        <v>280</v>
      </c>
      <c r="C9" s="23">
        <v>4</v>
      </c>
    </row>
    <row r="10" spans="1:3" ht="15" customHeight="1">
      <c r="A10" s="18">
        <v>6</v>
      </c>
      <c r="B10" s="17" t="s">
        <v>74</v>
      </c>
      <c r="C10" s="23">
        <v>4</v>
      </c>
    </row>
    <row r="11" spans="1:3" ht="15" customHeight="1">
      <c r="A11" s="18">
        <v>7</v>
      </c>
      <c r="B11" s="17" t="s">
        <v>252</v>
      </c>
      <c r="C11" s="23">
        <v>4</v>
      </c>
    </row>
    <row r="12" spans="1:3" ht="15" customHeight="1">
      <c r="A12" s="18">
        <v>8</v>
      </c>
      <c r="B12" s="17" t="s">
        <v>56</v>
      </c>
      <c r="C12" s="23">
        <v>4</v>
      </c>
    </row>
    <row r="13" spans="1:3" ht="15" customHeight="1">
      <c r="A13" s="18">
        <v>9</v>
      </c>
      <c r="B13" s="17" t="s">
        <v>299</v>
      </c>
      <c r="C13" s="23">
        <v>3</v>
      </c>
    </row>
    <row r="14" spans="1:3" ht="15" customHeight="1">
      <c r="A14" s="18">
        <v>10</v>
      </c>
      <c r="B14" s="17" t="s">
        <v>209</v>
      </c>
      <c r="C14" s="23">
        <v>3</v>
      </c>
    </row>
    <row r="15" spans="1:3" ht="15" customHeight="1">
      <c r="A15" s="18">
        <v>11</v>
      </c>
      <c r="B15" s="17" t="s">
        <v>148</v>
      </c>
      <c r="C15" s="23">
        <v>3</v>
      </c>
    </row>
    <row r="16" spans="1:3" ht="15" customHeight="1">
      <c r="A16" s="18">
        <v>12</v>
      </c>
      <c r="B16" s="17" t="s">
        <v>135</v>
      </c>
      <c r="C16" s="23">
        <v>3</v>
      </c>
    </row>
    <row r="17" spans="1:3" ht="15" customHeight="1">
      <c r="A17" s="18">
        <v>13</v>
      </c>
      <c r="B17" s="17" t="s">
        <v>150</v>
      </c>
      <c r="C17" s="23">
        <v>3</v>
      </c>
    </row>
    <row r="18" spans="1:3" ht="15" customHeight="1">
      <c r="A18" s="18">
        <v>14</v>
      </c>
      <c r="B18" s="17" t="s">
        <v>173</v>
      </c>
      <c r="C18" s="23">
        <v>3</v>
      </c>
    </row>
    <row r="19" spans="1:3" ht="15" customHeight="1">
      <c r="A19" s="18">
        <v>15</v>
      </c>
      <c r="B19" s="17" t="s">
        <v>110</v>
      </c>
      <c r="C19" s="23">
        <v>3</v>
      </c>
    </row>
    <row r="20" spans="1:3" ht="15" customHeight="1">
      <c r="A20" s="18">
        <v>16</v>
      </c>
      <c r="B20" s="17" t="s">
        <v>218</v>
      </c>
      <c r="C20" s="23">
        <v>2</v>
      </c>
    </row>
    <row r="21" spans="1:3" ht="15" customHeight="1">
      <c r="A21" s="18">
        <v>17</v>
      </c>
      <c r="B21" s="17" t="s">
        <v>126</v>
      </c>
      <c r="C21" s="23">
        <v>2</v>
      </c>
    </row>
    <row r="22" spans="1:3" ht="15" customHeight="1">
      <c r="A22" s="18">
        <v>18</v>
      </c>
      <c r="B22" s="17" t="s">
        <v>159</v>
      </c>
      <c r="C22" s="23">
        <v>2</v>
      </c>
    </row>
    <row r="23" spans="1:3" ht="15" customHeight="1">
      <c r="A23" s="18">
        <v>19</v>
      </c>
      <c r="B23" s="17" t="s">
        <v>115</v>
      </c>
      <c r="C23" s="23">
        <v>2</v>
      </c>
    </row>
    <row r="24" spans="1:3" ht="15" customHeight="1">
      <c r="A24" s="18">
        <v>20</v>
      </c>
      <c r="B24" s="17" t="s">
        <v>169</v>
      </c>
      <c r="C24" s="23">
        <v>2</v>
      </c>
    </row>
    <row r="25" spans="1:3" ht="15" customHeight="1">
      <c r="A25" s="18">
        <v>21</v>
      </c>
      <c r="B25" s="17" t="s">
        <v>249</v>
      </c>
      <c r="C25" s="23">
        <v>2</v>
      </c>
    </row>
    <row r="26" spans="1:3" ht="15" customHeight="1">
      <c r="A26" s="18">
        <v>22</v>
      </c>
      <c r="B26" s="17" t="s">
        <v>107</v>
      </c>
      <c r="C26" s="23">
        <v>2</v>
      </c>
    </row>
    <row r="27" spans="1:3" ht="15" customHeight="1">
      <c r="A27" s="18">
        <v>23</v>
      </c>
      <c r="B27" s="17" t="s">
        <v>143</v>
      </c>
      <c r="C27" s="23">
        <v>2</v>
      </c>
    </row>
    <row r="28" spans="1:3" ht="15" customHeight="1">
      <c r="A28" s="18">
        <v>24</v>
      </c>
      <c r="B28" s="17" t="s">
        <v>321</v>
      </c>
      <c r="C28" s="23">
        <v>2</v>
      </c>
    </row>
    <row r="29" spans="1:3" ht="15" customHeight="1">
      <c r="A29" s="18">
        <v>25</v>
      </c>
      <c r="B29" s="17" t="s">
        <v>112</v>
      </c>
      <c r="C29" s="23">
        <v>2</v>
      </c>
    </row>
    <row r="30" spans="1:3" ht="15" customHeight="1">
      <c r="A30" s="18">
        <v>26</v>
      </c>
      <c r="B30" s="17" t="s">
        <v>99</v>
      </c>
      <c r="C30" s="23">
        <v>2</v>
      </c>
    </row>
    <row r="31" spans="1:3" ht="15" customHeight="1">
      <c r="A31" s="18">
        <v>27</v>
      </c>
      <c r="B31" s="17" t="s">
        <v>128</v>
      </c>
      <c r="C31" s="23">
        <v>1</v>
      </c>
    </row>
    <row r="32" spans="1:3" ht="15" customHeight="1">
      <c r="A32" s="18">
        <v>28</v>
      </c>
      <c r="B32" s="17" t="s">
        <v>326</v>
      </c>
      <c r="C32" s="23">
        <v>1</v>
      </c>
    </row>
    <row r="33" spans="1:3" ht="15" customHeight="1">
      <c r="A33" s="18">
        <v>29</v>
      </c>
      <c r="B33" s="17" t="s">
        <v>161</v>
      </c>
      <c r="C33" s="23">
        <v>1</v>
      </c>
    </row>
    <row r="34" spans="1:3" ht="15" customHeight="1">
      <c r="A34" s="18">
        <v>30</v>
      </c>
      <c r="B34" s="17" t="s">
        <v>293</v>
      </c>
      <c r="C34" s="23">
        <v>1</v>
      </c>
    </row>
    <row r="35" spans="1:3" ht="15" customHeight="1">
      <c r="A35" s="18">
        <v>31</v>
      </c>
      <c r="B35" s="17" t="s">
        <v>324</v>
      </c>
      <c r="C35" s="23">
        <v>1</v>
      </c>
    </row>
    <row r="36" spans="1:3" ht="15" customHeight="1">
      <c r="A36" s="18">
        <v>32</v>
      </c>
      <c r="B36" s="17" t="s">
        <v>138</v>
      </c>
      <c r="C36" s="23">
        <v>1</v>
      </c>
    </row>
    <row r="37" spans="1:3" ht="15" customHeight="1">
      <c r="A37" s="18">
        <v>33</v>
      </c>
      <c r="B37" s="17" t="s">
        <v>165</v>
      </c>
      <c r="C37" s="23">
        <v>1</v>
      </c>
    </row>
    <row r="38" spans="1:3" ht="15" customHeight="1">
      <c r="A38" s="18">
        <v>34</v>
      </c>
      <c r="B38" s="17" t="s">
        <v>131</v>
      </c>
      <c r="C38" s="23">
        <v>1</v>
      </c>
    </row>
    <row r="39" spans="1:3" ht="15" customHeight="1">
      <c r="A39" s="18">
        <v>35</v>
      </c>
      <c r="B39" s="17" t="s">
        <v>117</v>
      </c>
      <c r="C39" s="23">
        <v>1</v>
      </c>
    </row>
    <row r="40" spans="1:3" ht="15" customHeight="1">
      <c r="A40" s="18">
        <v>36</v>
      </c>
      <c r="B40" s="17" t="s">
        <v>207</v>
      </c>
      <c r="C40" s="23">
        <v>1</v>
      </c>
    </row>
    <row r="41" spans="1:3" ht="15" customHeight="1">
      <c r="A41" s="18">
        <v>37</v>
      </c>
      <c r="B41" s="17" t="s">
        <v>104</v>
      </c>
      <c r="C41" s="23">
        <v>1</v>
      </c>
    </row>
    <row r="42" spans="1:3" ht="15" customHeight="1">
      <c r="A42" s="18">
        <v>38</v>
      </c>
      <c r="B42" s="17" t="s">
        <v>230</v>
      </c>
      <c r="C42" s="23">
        <v>1</v>
      </c>
    </row>
    <row r="43" spans="1:3" ht="15" customHeight="1">
      <c r="A43" s="18">
        <v>39</v>
      </c>
      <c r="B43" s="17" t="s">
        <v>206</v>
      </c>
      <c r="C43" s="23">
        <v>1</v>
      </c>
    </row>
    <row r="44" spans="1:3" ht="15" customHeight="1">
      <c r="A44" s="18">
        <v>40</v>
      </c>
      <c r="B44" s="17" t="s">
        <v>113</v>
      </c>
      <c r="C44" s="23">
        <v>1</v>
      </c>
    </row>
    <row r="45" spans="1:3" ht="15" customHeight="1">
      <c r="A45" s="18">
        <v>41</v>
      </c>
      <c r="B45" s="17" t="s">
        <v>188</v>
      </c>
      <c r="C45" s="23">
        <v>1</v>
      </c>
    </row>
    <row r="46" spans="1:3" ht="15" customHeight="1">
      <c r="A46" s="18">
        <v>42</v>
      </c>
      <c r="B46" s="17" t="s">
        <v>244</v>
      </c>
      <c r="C46" s="23">
        <v>1</v>
      </c>
    </row>
    <row r="47" spans="1:3" ht="15" customHeight="1">
      <c r="A47" s="18">
        <v>43</v>
      </c>
      <c r="B47" s="17" t="s">
        <v>120</v>
      </c>
      <c r="C47" s="23">
        <v>1</v>
      </c>
    </row>
    <row r="48" spans="1:3" ht="15" customHeight="1">
      <c r="A48" s="18">
        <v>44</v>
      </c>
      <c r="B48" s="17" t="s">
        <v>98</v>
      </c>
      <c r="C48" s="23">
        <v>1</v>
      </c>
    </row>
    <row r="49" spans="1:3" ht="15" customHeight="1">
      <c r="A49" s="18">
        <v>45</v>
      </c>
      <c r="B49" s="17" t="s">
        <v>239</v>
      </c>
      <c r="C49" s="23">
        <v>1</v>
      </c>
    </row>
    <row r="50" spans="1:3" ht="15" customHeight="1">
      <c r="A50" s="18">
        <v>46</v>
      </c>
      <c r="B50" s="17" t="s">
        <v>224</v>
      </c>
      <c r="C50" s="23">
        <v>1</v>
      </c>
    </row>
    <row r="51" spans="1:3" ht="15" customHeight="1">
      <c r="A51" s="18">
        <v>47</v>
      </c>
      <c r="B51" s="17" t="s">
        <v>180</v>
      </c>
      <c r="C51" s="23">
        <v>1</v>
      </c>
    </row>
    <row r="52" spans="1:3" ht="15" customHeight="1">
      <c r="A52" s="18">
        <v>48</v>
      </c>
      <c r="B52" s="17" t="s">
        <v>77</v>
      </c>
      <c r="C52" s="23">
        <v>1</v>
      </c>
    </row>
    <row r="53" spans="1:3" ht="15" customHeight="1">
      <c r="A53" s="18">
        <v>49</v>
      </c>
      <c r="B53" s="17" t="s">
        <v>214</v>
      </c>
      <c r="C53" s="23">
        <v>1</v>
      </c>
    </row>
    <row r="54" spans="1:3" ht="15" customHeight="1">
      <c r="A54" s="18">
        <v>50</v>
      </c>
      <c r="B54" s="17" t="s">
        <v>111</v>
      </c>
      <c r="C54" s="23">
        <v>1</v>
      </c>
    </row>
    <row r="55" spans="1:3" ht="15" customHeight="1">
      <c r="A55" s="18">
        <v>51</v>
      </c>
      <c r="B55" s="17" t="s">
        <v>276</v>
      </c>
      <c r="C55" s="23">
        <v>1</v>
      </c>
    </row>
    <row r="56" spans="1:3" ht="15" customHeight="1">
      <c r="A56" s="18">
        <v>52</v>
      </c>
      <c r="B56" s="17" t="s">
        <v>246</v>
      </c>
      <c r="C56" s="23">
        <v>1</v>
      </c>
    </row>
    <row r="57" spans="1:3" ht="15" customHeight="1">
      <c r="A57" s="18">
        <v>53</v>
      </c>
      <c r="B57" s="17" t="s">
        <v>222</v>
      </c>
      <c r="C57" s="23">
        <v>1</v>
      </c>
    </row>
    <row r="58" spans="1:3" ht="15" customHeight="1">
      <c r="A58" s="18">
        <v>54</v>
      </c>
      <c r="B58" s="17" t="s">
        <v>121</v>
      </c>
      <c r="C58" s="23">
        <v>1</v>
      </c>
    </row>
    <row r="59" spans="1:3" ht="15" customHeight="1">
      <c r="A59" s="18">
        <v>55</v>
      </c>
      <c r="B59" s="17" t="s">
        <v>263</v>
      </c>
      <c r="C59" s="23">
        <v>1</v>
      </c>
    </row>
    <row r="60" spans="1:3" ht="15" customHeight="1">
      <c r="A60" s="18">
        <v>56</v>
      </c>
      <c r="B60" s="17" t="s">
        <v>145</v>
      </c>
      <c r="C60" s="23">
        <v>1</v>
      </c>
    </row>
    <row r="61" spans="1:3" ht="15" customHeight="1">
      <c r="A61" s="18">
        <v>57</v>
      </c>
      <c r="B61" s="17" t="s">
        <v>233</v>
      </c>
      <c r="C61" s="23">
        <v>1</v>
      </c>
    </row>
    <row r="62" spans="1:3" ht="15" customHeight="1">
      <c r="A62" s="18">
        <v>58</v>
      </c>
      <c r="B62" s="17" t="s">
        <v>101</v>
      </c>
      <c r="C62" s="23">
        <v>1</v>
      </c>
    </row>
    <row r="63" spans="1:3" ht="15" customHeight="1">
      <c r="A63" s="18">
        <v>59</v>
      </c>
      <c r="B63" s="17" t="s">
        <v>133</v>
      </c>
      <c r="C63" s="23">
        <v>1</v>
      </c>
    </row>
    <row r="64" spans="1:3" ht="15" customHeight="1">
      <c r="A64" s="18">
        <v>60</v>
      </c>
      <c r="B64" s="17" t="s">
        <v>254</v>
      </c>
      <c r="C64" s="23">
        <v>1</v>
      </c>
    </row>
    <row r="65" spans="1:3" ht="15" customHeight="1">
      <c r="A65" s="18">
        <v>61</v>
      </c>
      <c r="B65" s="17" t="s">
        <v>80</v>
      </c>
      <c r="C65" s="23">
        <v>1</v>
      </c>
    </row>
    <row r="66" spans="1:3" ht="15" customHeight="1">
      <c r="A66" s="18">
        <v>62</v>
      </c>
      <c r="B66" s="17" t="s">
        <v>297</v>
      </c>
      <c r="C66" s="23">
        <v>1</v>
      </c>
    </row>
    <row r="67" spans="1:3" ht="15" customHeight="1">
      <c r="A67" s="18">
        <v>63</v>
      </c>
      <c r="B67" s="17" t="s">
        <v>50</v>
      </c>
      <c r="C67" s="23">
        <v>1</v>
      </c>
    </row>
    <row r="68" spans="1:3" ht="15" customHeight="1">
      <c r="A68" s="18">
        <v>64</v>
      </c>
      <c r="B68" s="17" t="s">
        <v>216</v>
      </c>
      <c r="C68" s="23">
        <v>1</v>
      </c>
    </row>
    <row r="69" spans="1:3" ht="15" customHeight="1">
      <c r="A69" s="18">
        <v>65</v>
      </c>
      <c r="B69" s="17" t="s">
        <v>290</v>
      </c>
      <c r="C69" s="23">
        <v>1</v>
      </c>
    </row>
    <row r="70" spans="1:3" ht="15" customHeight="1">
      <c r="A70" s="18">
        <v>66</v>
      </c>
      <c r="B70" s="17" t="s">
        <v>163</v>
      </c>
      <c r="C70" s="23">
        <v>1</v>
      </c>
    </row>
    <row r="71" spans="1:3" ht="15" customHeight="1">
      <c r="A71" s="20">
        <v>67</v>
      </c>
      <c r="B71" s="16" t="s">
        <v>307</v>
      </c>
      <c r="C71" s="24">
        <v>1</v>
      </c>
    </row>
    <row r="72" ht="12.75">
      <c r="C72" s="2">
        <f>SUM(C5:C71)</f>
        <v>146</v>
      </c>
    </row>
  </sheetData>
  <sheetProtection/>
  <autoFilter ref="A4:C5">
    <sortState ref="A5:C72">
      <sortCondition descending="1" sortBy="value" ref="C5:C72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2015-07-07T14:28:18Z</dcterms:modified>
  <cp:category/>
  <cp:version/>
  <cp:contentType/>
  <cp:contentStatus/>
</cp:coreProperties>
</file>