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2055" windowWidth="16380" windowHeight="7950" activeTab="0"/>
  </bookViews>
  <sheets>
    <sheet name="Individuale" sheetId="1" r:id="rId1"/>
    <sheet name="Squadra" sheetId="2" r:id="rId2"/>
  </sheets>
  <definedNames>
    <definedName name="_xlnm._FilterDatabase" localSheetId="0" hidden="1">'Individuale'!$A$4:$J$106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<sst xmlns="http://schemas.openxmlformats.org/spreadsheetml/2006/main" count="426" uniqueCount="186">
  <si>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</si>
  <si>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</si>
  <si>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</si>
  <si>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</si>
  <si>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</si>
  <si>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</si>
  <si>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</si>
  <si>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</si>
  <si>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</si>
  <si>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</si>
  <si>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</si>
  <si>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</si>
  <si>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-</t>
  </si>
  <si>
    <t>A.S.D. Podistica Solidarietà</t>
  </si>
  <si>
    <t>TASSAROTTI</t>
  </si>
  <si>
    <t>LUCA</t>
  </si>
  <si>
    <t>AZZARELLI</t>
  </si>
  <si>
    <t>ANDREA</t>
  </si>
  <si>
    <t>ORONZINI</t>
  </si>
  <si>
    <t>ALESSANDRO</t>
  </si>
  <si>
    <t>FILIPPONI</t>
  </si>
  <si>
    <t>ROBERTO</t>
  </si>
  <si>
    <t>COSTANTINI</t>
  </si>
  <si>
    <t>FABIO</t>
  </si>
  <si>
    <t>D'OFFIZI</t>
  </si>
  <si>
    <t>RATTO</t>
  </si>
  <si>
    <t>RAFFAELE</t>
  </si>
  <si>
    <t>BALZANO</t>
  </si>
  <si>
    <t>SIMONE</t>
  </si>
  <si>
    <t>GARGIULO</t>
  </si>
  <si>
    <t>ROSATELLI</t>
  </si>
  <si>
    <t>MANUEL</t>
  </si>
  <si>
    <t>MINISINI</t>
  </si>
  <si>
    <t>IMPEDOVO</t>
  </si>
  <si>
    <t>PAOLA</t>
  </si>
  <si>
    <t>POMPONI</t>
  </si>
  <si>
    <t>STEFANIA</t>
  </si>
  <si>
    <t>MORETTI</t>
  </si>
  <si>
    <t>MASSIMO</t>
  </si>
  <si>
    <t>ANNUNZIATA</t>
  </si>
  <si>
    <t>ROSARIO</t>
  </si>
  <si>
    <t>LAURENTI</t>
  </si>
  <si>
    <t>MARCO</t>
  </si>
  <si>
    <t>IANNILLI</t>
  </si>
  <si>
    <t>CARLO</t>
  </si>
  <si>
    <t>NAPOLEONE</t>
  </si>
  <si>
    <t>LOREDANA</t>
  </si>
  <si>
    <t>MAGINI</t>
  </si>
  <si>
    <t>FRANCESCO</t>
  </si>
  <si>
    <t>BONANNI</t>
  </si>
  <si>
    <t>CESARE</t>
  </si>
  <si>
    <t>SPADA</t>
  </si>
  <si>
    <t>CLAUDIO</t>
  </si>
  <si>
    <t>VENTURA</t>
  </si>
  <si>
    <t>TOMSA</t>
  </si>
  <si>
    <t>BARBARA HALINA</t>
  </si>
  <si>
    <t>MUSTO</t>
  </si>
  <si>
    <t>ANGELO RAFFAELE</t>
  </si>
  <si>
    <t>MARIANO</t>
  </si>
  <si>
    <t>SANDRO</t>
  </si>
  <si>
    <t>MORENO</t>
  </si>
  <si>
    <t>MISICCO</t>
  </si>
  <si>
    <t>NICOLAS</t>
  </si>
  <si>
    <t>PANDEL</t>
  </si>
  <si>
    <t>ANETA</t>
  </si>
  <si>
    <t>AGRESTA</t>
  </si>
  <si>
    <t>GIULIA</t>
  </si>
  <si>
    <t>GIORDANO</t>
  </si>
  <si>
    <t>PAOLO</t>
  </si>
  <si>
    <t>CASAZZA</t>
  </si>
  <si>
    <t>PATRIZIO</t>
  </si>
  <si>
    <t>RASO</t>
  </si>
  <si>
    <t>AGOSTINO</t>
  </si>
  <si>
    <t>PARISI</t>
  </si>
  <si>
    <t>MICARELLI</t>
  </si>
  <si>
    <t>BAURINO</t>
  </si>
  <si>
    <t>RANIERI</t>
  </si>
  <si>
    <t>VANESSA</t>
  </si>
  <si>
    <t>JOHNSON</t>
  </si>
  <si>
    <t>ELIZABETH</t>
  </si>
  <si>
    <t>CIRILLO</t>
  </si>
  <si>
    <t>ANTONINO</t>
  </si>
  <si>
    <t>CORSI</t>
  </si>
  <si>
    <t>ALESSIA</t>
  </si>
  <si>
    <t>BENSI</t>
  </si>
  <si>
    <t>SILVIA</t>
  </si>
  <si>
    <t>CATALANO</t>
  </si>
  <si>
    <t>GIANDOMENICO</t>
  </si>
  <si>
    <t>AMMAZZALORSO</t>
  </si>
  <si>
    <t>ANNALISA</t>
  </si>
  <si>
    <t>ANTONIO</t>
  </si>
  <si>
    <t>IVAN</t>
  </si>
  <si>
    <t>DEL RIO</t>
  </si>
  <si>
    <t>GIANCARLO</t>
  </si>
  <si>
    <t>MACCHIA</t>
  </si>
  <si>
    <t>LUCIO</t>
  </si>
  <si>
    <t>PANARELLA</t>
  </si>
  <si>
    <t>ANGELA</t>
  </si>
  <si>
    <t>SAMMARCO</t>
  </si>
  <si>
    <t>STASIANO</t>
  </si>
  <si>
    <t>PORCARO</t>
  </si>
  <si>
    <t>BARTOLOMUCCI</t>
  </si>
  <si>
    <t>MARIO</t>
  </si>
  <si>
    <t>CHIATTI</t>
  </si>
  <si>
    <t>SPALLACCI</t>
  </si>
  <si>
    <t>LUIGI</t>
  </si>
  <si>
    <t>LEGRAMANTE</t>
  </si>
  <si>
    <t>AURO</t>
  </si>
  <si>
    <t>FALLONGO</t>
  </si>
  <si>
    <t>ANGELO</t>
  </si>
  <si>
    <t>MANNI</t>
  </si>
  <si>
    <t>MONIA</t>
  </si>
  <si>
    <t>PAZZELLI</t>
  </si>
  <si>
    <t>VENTOSILLA SHAW</t>
  </si>
  <si>
    <t>EDIT ROSARIO</t>
  </si>
  <si>
    <t>SFERRA</t>
  </si>
  <si>
    <t>BALDASSARO</t>
  </si>
  <si>
    <t>REORDINO</t>
  </si>
  <si>
    <t>MASSARO</t>
  </si>
  <si>
    <t>RICCARDO</t>
  </si>
  <si>
    <t>CONIDI</t>
  </si>
  <si>
    <t>VITO</t>
  </si>
  <si>
    <t>MONTINI</t>
  </si>
  <si>
    <t>FRANCO</t>
  </si>
  <si>
    <t>VALENTINI</t>
  </si>
  <si>
    <t>DILETTA</t>
  </si>
  <si>
    <t>LOFFREDO</t>
  </si>
  <si>
    <t>COSTANZA</t>
  </si>
  <si>
    <t>ILLIANO</t>
  </si>
  <si>
    <t>ROBERTA</t>
  </si>
  <si>
    <t>MALDERA</t>
  </si>
  <si>
    <t>GIUSEPPE</t>
  </si>
  <si>
    <t>MARINUCCI</t>
  </si>
  <si>
    <t>ANTONELLA</t>
  </si>
  <si>
    <t>MANZONI</t>
  </si>
  <si>
    <t>GARRITANO</t>
  </si>
  <si>
    <t>VALENTINA</t>
  </si>
  <si>
    <t>FINOCCHI</t>
  </si>
  <si>
    <t>MAURIZIO</t>
  </si>
  <si>
    <t>PANI</t>
  </si>
  <si>
    <t>PIERFRANCESCO</t>
  </si>
  <si>
    <t>LORENZO</t>
  </si>
  <si>
    <t>PICCH</t>
  </si>
  <si>
    <t>NATALIA</t>
  </si>
  <si>
    <t>SPADARO</t>
  </si>
  <si>
    <t>MONOPOLI</t>
  </si>
  <si>
    <t>FILIPPONE</t>
  </si>
  <si>
    <t>SIMONA</t>
  </si>
  <si>
    <t>MIGNANO</t>
  </si>
  <si>
    <t>ELISABETTA</t>
  </si>
  <si>
    <t>KANE</t>
  </si>
  <si>
    <t>LEONARDO</t>
  </si>
  <si>
    <t>MARINI</t>
  </si>
  <si>
    <t>MIGLIO</t>
  </si>
  <si>
    <t>CARLA</t>
  </si>
  <si>
    <t>BORGONI</t>
  </si>
  <si>
    <t>DANIELA</t>
  </si>
  <si>
    <t>OBRIEN</t>
  </si>
  <si>
    <t>CATHLEEN</t>
  </si>
  <si>
    <t>DANTI</t>
  </si>
  <si>
    <t>ZERULO</t>
  </si>
  <si>
    <t>ANNA</t>
  </si>
  <si>
    <t>MUGNAI</t>
  </si>
  <si>
    <t>CORRADO</t>
  </si>
  <si>
    <t>PAGLIARA</t>
  </si>
  <si>
    <t>UMBERTO</t>
  </si>
  <si>
    <t>DAPOLLONIO</t>
  </si>
  <si>
    <t>BUCCI</t>
  </si>
  <si>
    <t>ETTORE</t>
  </si>
  <si>
    <t>CASCIA</t>
  </si>
  <si>
    <t>ALESSANDRA</t>
  </si>
  <si>
    <t>FULVI</t>
  </si>
  <si>
    <t>FRANCESCA R.</t>
  </si>
  <si>
    <t>SICOLI</t>
  </si>
  <si>
    <t>CHIARA</t>
  </si>
  <si>
    <t>CREMISI</t>
  </si>
  <si>
    <t>CLAUDIA</t>
  </si>
  <si>
    <t>BRUNO</t>
  </si>
  <si>
    <t>COLAPIETRO</t>
  </si>
  <si>
    <t>TOMMASO</t>
  </si>
  <si>
    <t>TITTONI</t>
  </si>
  <si>
    <t>MOSCATO</t>
  </si>
  <si>
    <t>Non disponibile</t>
  </si>
  <si>
    <t>Corriamo per l'autismo</t>
  </si>
  <si>
    <t>Villa Ada - Roma (RM) Italia - Domenica 23/11/2014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</si>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</sst>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[h]:mm:ss;@"/>
    <numFmt numFmtId="172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 vertical="center"/>
    </xf>
    <xf numFmtId="172" fontId="7" fillId="0" borderId="14" xfId="0" applyNumberFormat="1" applyFont="1" applyFill="1" applyBorder="1" applyAlignment="1">
      <alignment horizontal="center" vertical="center"/>
    </xf>
    <xf numFmtId="172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vertical="center"/>
    </xf>
    <xf numFmtId="0" fontId="50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H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183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185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184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8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0" t="s">
        <v>14</v>
      </c>
      <c r="C5" s="20" t="s">
        <v>15</v>
      </c>
      <c r="D5" s="11" t="s">
        <v>12</v>
      </c>
      <c r="E5" s="20" t="s">
        <v>182</v>
      </c>
      <c r="F5" s="24">
        <v>0.019780092592592592</v>
      </c>
      <c r="G5" s="24">
        <v>0.019780092592592592</v>
      </c>
      <c r="H5" s="11" t="str">
        <f aca="true" t="shared" si="0" ref="H5:H68">TEXT(INT((HOUR(G5)*3600+MINUTE(G5)*60+SECOND(G5))/$J$3/60),"0")&amp;"."&amp;TEXT(MOD((HOUR(G5)*3600+MINUTE(G5)*60+SECOND(G5))/$J$3,60),"00")&amp;"/km"</f>
        <v>3.34/km</v>
      </c>
      <c r="I5" s="25">
        <f aca="true" t="shared" si="1" ref="I5:I68">G5-$G$5</f>
        <v>0</v>
      </c>
      <c r="J5" s="25">
        <f>G5-INDEX($G$5:$G$203,MATCH(D5,$D$5:$D$203,0))</f>
        <v>0</v>
      </c>
    </row>
    <row r="6" spans="1:10" s="10" customFormat="1" ht="15" customHeight="1">
      <c r="A6" s="12">
        <v>2</v>
      </c>
      <c r="B6" s="21" t="s">
        <v>16</v>
      </c>
      <c r="C6" s="21" t="s">
        <v>17</v>
      </c>
      <c r="D6" s="12" t="s">
        <v>12</v>
      </c>
      <c r="E6" s="21" t="s">
        <v>182</v>
      </c>
      <c r="F6" s="26">
        <v>0.020243055555555552</v>
      </c>
      <c r="G6" s="26">
        <v>0.020243055555555552</v>
      </c>
      <c r="H6" s="12" t="str">
        <f t="shared" si="0"/>
        <v>3.39/km</v>
      </c>
      <c r="I6" s="13">
        <f t="shared" si="1"/>
        <v>0.00046296296296296016</v>
      </c>
      <c r="J6" s="13">
        <f>G6-INDEX($G$5:$G$203,MATCH(D6,$D$5:$D$203,0))</f>
        <v>0.00046296296296296016</v>
      </c>
    </row>
    <row r="7" spans="1:10" s="10" customFormat="1" ht="15" customHeight="1">
      <c r="A7" s="12">
        <v>3</v>
      </c>
      <c r="B7" s="21" t="s">
        <v>18</v>
      </c>
      <c r="C7" s="21" t="s">
        <v>19</v>
      </c>
      <c r="D7" s="12" t="s">
        <v>12</v>
      </c>
      <c r="E7" s="21" t="s">
        <v>182</v>
      </c>
      <c r="F7" s="26">
        <v>0.0203125</v>
      </c>
      <c r="G7" s="26">
        <v>0.0203125</v>
      </c>
      <c r="H7" s="12" t="str">
        <f t="shared" si="0"/>
        <v>3.39/km</v>
      </c>
      <c r="I7" s="13">
        <f t="shared" si="1"/>
        <v>0.0005324074074074085</v>
      </c>
      <c r="J7" s="13">
        <f>G7-INDEX($G$5:$G$203,MATCH(D7,$D$5:$D$203,0))</f>
        <v>0.0005324074074074085</v>
      </c>
    </row>
    <row r="8" spans="1:10" s="10" customFormat="1" ht="15" customHeight="1">
      <c r="A8" s="12">
        <v>4</v>
      </c>
      <c r="B8" s="21" t="s">
        <v>20</v>
      </c>
      <c r="C8" s="21" t="s">
        <v>21</v>
      </c>
      <c r="D8" s="12" t="s">
        <v>12</v>
      </c>
      <c r="E8" s="21" t="s">
        <v>182</v>
      </c>
      <c r="F8" s="26">
        <v>0.020868055555555556</v>
      </c>
      <c r="G8" s="26">
        <v>0.020868055555555556</v>
      </c>
      <c r="H8" s="12" t="str">
        <f t="shared" si="0"/>
        <v>3.45/km</v>
      </c>
      <c r="I8" s="13">
        <f t="shared" si="1"/>
        <v>0.0010879629629629642</v>
      </c>
      <c r="J8" s="13">
        <f>G8-INDEX($G$5:$G$203,MATCH(D8,$D$5:$D$203,0))</f>
        <v>0.0010879629629629642</v>
      </c>
    </row>
    <row r="9" spans="1:10" s="10" customFormat="1" ht="15" customHeight="1">
      <c r="A9" s="12">
        <v>5</v>
      </c>
      <c r="B9" s="21" t="s">
        <v>22</v>
      </c>
      <c r="C9" s="21" t="s">
        <v>23</v>
      </c>
      <c r="D9" s="12" t="s">
        <v>12</v>
      </c>
      <c r="E9" s="21" t="s">
        <v>182</v>
      </c>
      <c r="F9" s="26">
        <v>0.02181712962962963</v>
      </c>
      <c r="G9" s="26">
        <v>0.02181712962962963</v>
      </c>
      <c r="H9" s="12" t="str">
        <f t="shared" si="0"/>
        <v>3.56/km</v>
      </c>
      <c r="I9" s="13">
        <f t="shared" si="1"/>
        <v>0.0020370370370370386</v>
      </c>
      <c r="J9" s="13">
        <f>G9-INDEX($G$5:$G$203,MATCH(D9,$D$5:$D$203,0))</f>
        <v>0.0020370370370370386</v>
      </c>
    </row>
    <row r="10" spans="1:10" s="10" customFormat="1" ht="15" customHeight="1">
      <c r="A10" s="15">
        <v>6</v>
      </c>
      <c r="B10" s="22" t="s">
        <v>24</v>
      </c>
      <c r="C10" s="22" t="s">
        <v>17</v>
      </c>
      <c r="D10" s="15" t="s">
        <v>12</v>
      </c>
      <c r="E10" s="22" t="s">
        <v>13</v>
      </c>
      <c r="F10" s="28">
        <v>0.022754629629629628</v>
      </c>
      <c r="G10" s="28">
        <v>0.022754629629629628</v>
      </c>
      <c r="H10" s="15" t="str">
        <f t="shared" si="0"/>
        <v>4.06/km</v>
      </c>
      <c r="I10" s="18">
        <f t="shared" si="1"/>
        <v>0.002974537037037036</v>
      </c>
      <c r="J10" s="18">
        <f>G10-INDEX($G$5:$G$203,MATCH(D10,$D$5:$D$203,0))</f>
        <v>0.002974537037037036</v>
      </c>
    </row>
    <row r="11" spans="1:10" s="10" customFormat="1" ht="15" customHeight="1">
      <c r="A11" s="12">
        <v>7</v>
      </c>
      <c r="B11" s="21" t="s">
        <v>25</v>
      </c>
      <c r="C11" s="21" t="s">
        <v>26</v>
      </c>
      <c r="D11" s="12" t="s">
        <v>12</v>
      </c>
      <c r="E11" s="21" t="s">
        <v>182</v>
      </c>
      <c r="F11" s="26">
        <v>0.022939814814814816</v>
      </c>
      <c r="G11" s="26">
        <v>0.022939814814814816</v>
      </c>
      <c r="H11" s="12" t="str">
        <f t="shared" si="0"/>
        <v>4.08/km</v>
      </c>
      <c r="I11" s="13">
        <f t="shared" si="1"/>
        <v>0.0031597222222222235</v>
      </c>
      <c r="J11" s="13">
        <f>G11-INDEX($G$5:$G$203,MATCH(D11,$D$5:$D$203,0))</f>
        <v>0.0031597222222222235</v>
      </c>
    </row>
    <row r="12" spans="1:10" s="10" customFormat="1" ht="15" customHeight="1">
      <c r="A12" s="12">
        <v>8</v>
      </c>
      <c r="B12" s="21" t="s">
        <v>27</v>
      </c>
      <c r="C12" s="21" t="s">
        <v>28</v>
      </c>
      <c r="D12" s="12" t="s">
        <v>12</v>
      </c>
      <c r="E12" s="21" t="s">
        <v>182</v>
      </c>
      <c r="F12" s="26">
        <v>0.02298611111111111</v>
      </c>
      <c r="G12" s="26">
        <v>0.02298611111111111</v>
      </c>
      <c r="H12" s="12" t="str">
        <f t="shared" si="0"/>
        <v>4.08/km</v>
      </c>
      <c r="I12" s="13">
        <f t="shared" si="1"/>
        <v>0.0032060185185185178</v>
      </c>
      <c r="J12" s="13">
        <f>G12-INDEX($G$5:$G$203,MATCH(D12,$D$5:$D$203,0))</f>
        <v>0.0032060185185185178</v>
      </c>
    </row>
    <row r="13" spans="1:10" s="10" customFormat="1" ht="15" customHeight="1">
      <c r="A13" s="12">
        <v>9</v>
      </c>
      <c r="B13" s="21" t="s">
        <v>29</v>
      </c>
      <c r="C13" s="21" t="s">
        <v>15</v>
      </c>
      <c r="D13" s="12" t="s">
        <v>12</v>
      </c>
      <c r="E13" s="21" t="s">
        <v>182</v>
      </c>
      <c r="F13" s="26">
        <v>0.023483796296296298</v>
      </c>
      <c r="G13" s="26">
        <v>0.023483796296296298</v>
      </c>
      <c r="H13" s="12" t="str">
        <f t="shared" si="0"/>
        <v>4.14/km</v>
      </c>
      <c r="I13" s="13">
        <f t="shared" si="1"/>
        <v>0.0037037037037037056</v>
      </c>
      <c r="J13" s="13">
        <f>G13-INDEX($G$5:$G$203,MATCH(D13,$D$5:$D$203,0))</f>
        <v>0.0037037037037037056</v>
      </c>
    </row>
    <row r="14" spans="1:10" s="10" customFormat="1" ht="15" customHeight="1">
      <c r="A14" s="12">
        <v>10</v>
      </c>
      <c r="B14" s="21" t="s">
        <v>30</v>
      </c>
      <c r="C14" s="21" t="s">
        <v>31</v>
      </c>
      <c r="D14" s="12" t="s">
        <v>12</v>
      </c>
      <c r="E14" s="21" t="s">
        <v>182</v>
      </c>
      <c r="F14" s="26">
        <v>0.023796296296296298</v>
      </c>
      <c r="G14" s="26">
        <v>0.023796296296296298</v>
      </c>
      <c r="H14" s="12" t="str">
        <f t="shared" si="0"/>
        <v>4.17/km</v>
      </c>
      <c r="I14" s="13">
        <f t="shared" si="1"/>
        <v>0.004016203703703706</v>
      </c>
      <c r="J14" s="13">
        <f>G14-INDEX($G$5:$G$203,MATCH(D14,$D$5:$D$203,0))</f>
        <v>0.004016203703703706</v>
      </c>
    </row>
    <row r="15" spans="1:10" s="10" customFormat="1" ht="15" customHeight="1">
      <c r="A15" s="12">
        <v>11</v>
      </c>
      <c r="B15" s="21" t="s">
        <v>32</v>
      </c>
      <c r="C15" s="21" t="s">
        <v>21</v>
      </c>
      <c r="D15" s="12" t="s">
        <v>12</v>
      </c>
      <c r="E15" s="21" t="s">
        <v>182</v>
      </c>
      <c r="F15" s="26">
        <v>0.023819444444444445</v>
      </c>
      <c r="G15" s="26">
        <v>0.023819444444444445</v>
      </c>
      <c r="H15" s="12" t="str">
        <f t="shared" si="0"/>
        <v>4.17/km</v>
      </c>
      <c r="I15" s="13">
        <f t="shared" si="1"/>
        <v>0.004039351851851853</v>
      </c>
      <c r="J15" s="13">
        <f>G15-INDEX($G$5:$G$203,MATCH(D15,$D$5:$D$203,0))</f>
        <v>0.004039351851851853</v>
      </c>
    </row>
    <row r="16" spans="1:10" s="10" customFormat="1" ht="15" customHeight="1">
      <c r="A16" s="12">
        <v>12</v>
      </c>
      <c r="B16" s="21" t="s">
        <v>33</v>
      </c>
      <c r="C16" s="21" t="s">
        <v>34</v>
      </c>
      <c r="D16" s="12" t="s">
        <v>12</v>
      </c>
      <c r="E16" s="21" t="s">
        <v>182</v>
      </c>
      <c r="F16" s="26">
        <v>0.02512731481481481</v>
      </c>
      <c r="G16" s="26">
        <v>0.02512731481481481</v>
      </c>
      <c r="H16" s="12" t="str">
        <f t="shared" si="0"/>
        <v>4.31/km</v>
      </c>
      <c r="I16" s="13">
        <f t="shared" si="1"/>
        <v>0.0053472222222222185</v>
      </c>
      <c r="J16" s="13">
        <f>G16-INDEX($G$5:$G$203,MATCH(D16,$D$5:$D$203,0))</f>
        <v>0.0053472222222222185</v>
      </c>
    </row>
    <row r="17" spans="1:10" s="10" customFormat="1" ht="15" customHeight="1">
      <c r="A17" s="15">
        <v>13</v>
      </c>
      <c r="B17" s="22" t="s">
        <v>35</v>
      </c>
      <c r="C17" s="22" t="s">
        <v>36</v>
      </c>
      <c r="D17" s="15" t="s">
        <v>12</v>
      </c>
      <c r="E17" s="22" t="s">
        <v>13</v>
      </c>
      <c r="F17" s="28">
        <v>0.025381944444444443</v>
      </c>
      <c r="G17" s="28">
        <v>0.025381944444444443</v>
      </c>
      <c r="H17" s="15" t="str">
        <f t="shared" si="0"/>
        <v>4.34/km</v>
      </c>
      <c r="I17" s="18">
        <f t="shared" si="1"/>
        <v>0.005601851851851851</v>
      </c>
      <c r="J17" s="18">
        <f>G17-INDEX($G$5:$G$203,MATCH(D17,$D$5:$D$203,0))</f>
        <v>0.005601851851851851</v>
      </c>
    </row>
    <row r="18" spans="1:10" s="10" customFormat="1" ht="15" customHeight="1">
      <c r="A18" s="12">
        <v>14</v>
      </c>
      <c r="B18" s="21" t="s">
        <v>37</v>
      </c>
      <c r="C18" s="21" t="s">
        <v>38</v>
      </c>
      <c r="D18" s="12" t="s">
        <v>12</v>
      </c>
      <c r="E18" s="21" t="s">
        <v>182</v>
      </c>
      <c r="F18" s="26">
        <v>0.025439814814814814</v>
      </c>
      <c r="G18" s="26">
        <v>0.025439814814814814</v>
      </c>
      <c r="H18" s="12" t="str">
        <f t="shared" si="0"/>
        <v>4.35/km</v>
      </c>
      <c r="I18" s="13">
        <f t="shared" si="1"/>
        <v>0.005659722222222222</v>
      </c>
      <c r="J18" s="13">
        <f>G18-INDEX($G$5:$G$203,MATCH(D18,$D$5:$D$203,0))</f>
        <v>0.005659722222222222</v>
      </c>
    </row>
    <row r="19" spans="1:10" s="10" customFormat="1" ht="15" customHeight="1">
      <c r="A19" s="12">
        <v>15</v>
      </c>
      <c r="B19" s="21" t="s">
        <v>39</v>
      </c>
      <c r="C19" s="21" t="s">
        <v>40</v>
      </c>
      <c r="D19" s="12" t="s">
        <v>12</v>
      </c>
      <c r="E19" s="21" t="s">
        <v>182</v>
      </c>
      <c r="F19" s="26">
        <v>0.025451388888888888</v>
      </c>
      <c r="G19" s="26">
        <v>0.025451388888888888</v>
      </c>
      <c r="H19" s="12" t="str">
        <f t="shared" si="0"/>
        <v>4.35/km</v>
      </c>
      <c r="I19" s="13">
        <f t="shared" si="1"/>
        <v>0.005671296296296296</v>
      </c>
      <c r="J19" s="13">
        <f>G19-INDEX($G$5:$G$203,MATCH(D19,$D$5:$D$203,0))</f>
        <v>0.005671296296296296</v>
      </c>
    </row>
    <row r="20" spans="1:10" s="10" customFormat="1" ht="15" customHeight="1">
      <c r="A20" s="12">
        <v>16</v>
      </c>
      <c r="B20" s="21" t="s">
        <v>41</v>
      </c>
      <c r="C20" s="21" t="s">
        <v>42</v>
      </c>
      <c r="D20" s="12" t="s">
        <v>12</v>
      </c>
      <c r="E20" s="21" t="s">
        <v>182</v>
      </c>
      <c r="F20" s="26">
        <v>0.025486111111111112</v>
      </c>
      <c r="G20" s="26">
        <v>0.025486111111111112</v>
      </c>
      <c r="H20" s="12" t="str">
        <f t="shared" si="0"/>
        <v>4.35/km</v>
      </c>
      <c r="I20" s="13">
        <f t="shared" si="1"/>
        <v>0.00570601851851852</v>
      </c>
      <c r="J20" s="13">
        <f>G20-INDEX($G$5:$G$203,MATCH(D20,$D$5:$D$203,0))</f>
        <v>0.00570601851851852</v>
      </c>
    </row>
    <row r="21" spans="1:10" ht="15" customHeight="1">
      <c r="A21" s="12">
        <v>17</v>
      </c>
      <c r="B21" s="21" t="s">
        <v>43</v>
      </c>
      <c r="C21" s="21" t="s">
        <v>44</v>
      </c>
      <c r="D21" s="12" t="s">
        <v>12</v>
      </c>
      <c r="E21" s="21" t="s">
        <v>182</v>
      </c>
      <c r="F21" s="26">
        <v>0.02550925925925926</v>
      </c>
      <c r="G21" s="26">
        <v>0.02550925925925926</v>
      </c>
      <c r="H21" s="12" t="str">
        <f t="shared" si="0"/>
        <v>4.36/km</v>
      </c>
      <c r="I21" s="13">
        <f t="shared" si="1"/>
        <v>0.005729166666666667</v>
      </c>
      <c r="J21" s="13">
        <f>G21-INDEX($G$5:$G$203,MATCH(D21,$D$5:$D$203,0))</f>
        <v>0.005729166666666667</v>
      </c>
    </row>
    <row r="22" spans="1:10" ht="15" customHeight="1">
      <c r="A22" s="12">
        <v>18</v>
      </c>
      <c r="B22" s="21" t="s">
        <v>45</v>
      </c>
      <c r="C22" s="21" t="s">
        <v>46</v>
      </c>
      <c r="D22" s="12" t="s">
        <v>12</v>
      </c>
      <c r="E22" s="21" t="s">
        <v>182</v>
      </c>
      <c r="F22" s="26">
        <v>0.025659722222222223</v>
      </c>
      <c r="G22" s="26">
        <v>0.025659722222222223</v>
      </c>
      <c r="H22" s="12" t="str">
        <f t="shared" si="0"/>
        <v>4.37/km</v>
      </c>
      <c r="I22" s="13">
        <f t="shared" si="1"/>
        <v>0.0058796296296296305</v>
      </c>
      <c r="J22" s="13">
        <f>G22-INDEX($G$5:$G$203,MATCH(D22,$D$5:$D$203,0))</f>
        <v>0.0058796296296296305</v>
      </c>
    </row>
    <row r="23" spans="1:10" ht="15" customHeight="1">
      <c r="A23" s="12">
        <v>19</v>
      </c>
      <c r="B23" s="21" t="s">
        <v>47</v>
      </c>
      <c r="C23" s="21" t="s">
        <v>48</v>
      </c>
      <c r="D23" s="12" t="s">
        <v>12</v>
      </c>
      <c r="E23" s="21" t="s">
        <v>182</v>
      </c>
      <c r="F23" s="26">
        <v>0.025740740740740745</v>
      </c>
      <c r="G23" s="26">
        <v>0.025740740740740745</v>
      </c>
      <c r="H23" s="12" t="str">
        <f t="shared" si="0"/>
        <v>4.38/km</v>
      </c>
      <c r="I23" s="13">
        <f t="shared" si="1"/>
        <v>0.005960648148148152</v>
      </c>
      <c r="J23" s="13">
        <f>G23-INDEX($G$5:$G$203,MATCH(D23,$D$5:$D$203,0))</f>
        <v>0.005960648148148152</v>
      </c>
    </row>
    <row r="24" spans="1:10" ht="15" customHeight="1">
      <c r="A24" s="12">
        <v>20</v>
      </c>
      <c r="B24" s="21" t="s">
        <v>49</v>
      </c>
      <c r="C24" s="21" t="s">
        <v>50</v>
      </c>
      <c r="D24" s="12" t="s">
        <v>12</v>
      </c>
      <c r="E24" s="21" t="s">
        <v>182</v>
      </c>
      <c r="F24" s="26">
        <v>0.02585648148148148</v>
      </c>
      <c r="G24" s="26">
        <v>0.02585648148148148</v>
      </c>
      <c r="H24" s="12" t="str">
        <f t="shared" si="0"/>
        <v>4.39/km</v>
      </c>
      <c r="I24" s="13">
        <f t="shared" si="1"/>
        <v>0.006076388888888888</v>
      </c>
      <c r="J24" s="13">
        <f>G24-INDEX($G$5:$G$203,MATCH(D24,$D$5:$D$203,0))</f>
        <v>0.006076388888888888</v>
      </c>
    </row>
    <row r="25" spans="1:10" ht="15" customHeight="1">
      <c r="A25" s="12">
        <v>21</v>
      </c>
      <c r="B25" s="21" t="s">
        <v>51</v>
      </c>
      <c r="C25" s="21" t="s">
        <v>52</v>
      </c>
      <c r="D25" s="12" t="s">
        <v>12</v>
      </c>
      <c r="E25" s="21" t="s">
        <v>182</v>
      </c>
      <c r="F25" s="26">
        <v>0.025983796296296297</v>
      </c>
      <c r="G25" s="26">
        <v>0.025983796296296297</v>
      </c>
      <c r="H25" s="12" t="str">
        <f t="shared" si="0"/>
        <v>4.41/km</v>
      </c>
      <c r="I25" s="13">
        <f t="shared" si="1"/>
        <v>0.006203703703703704</v>
      </c>
      <c r="J25" s="13">
        <f>G25-INDEX($G$5:$G$203,MATCH(D25,$D$5:$D$203,0))</f>
        <v>0.006203703703703704</v>
      </c>
    </row>
    <row r="26" spans="1:10" ht="15" customHeight="1">
      <c r="A26" s="12">
        <v>22</v>
      </c>
      <c r="B26" s="21" t="s">
        <v>53</v>
      </c>
      <c r="C26" s="21" t="s">
        <v>44</v>
      </c>
      <c r="D26" s="12" t="s">
        <v>12</v>
      </c>
      <c r="E26" s="21" t="s">
        <v>182</v>
      </c>
      <c r="F26" s="26">
        <v>0.026284722222222223</v>
      </c>
      <c r="G26" s="26">
        <v>0.026284722222222223</v>
      </c>
      <c r="H26" s="12" t="str">
        <f t="shared" si="0"/>
        <v>4.44/km</v>
      </c>
      <c r="I26" s="13">
        <f t="shared" si="1"/>
        <v>0.006504629629629631</v>
      </c>
      <c r="J26" s="13">
        <f>G26-INDEX($G$5:$G$203,MATCH(D26,$D$5:$D$203,0))</f>
        <v>0.006504629629629631</v>
      </c>
    </row>
    <row r="27" spans="1:10" ht="15" customHeight="1">
      <c r="A27" s="12">
        <v>23</v>
      </c>
      <c r="B27" s="21" t="s">
        <v>54</v>
      </c>
      <c r="C27" s="21" t="s">
        <v>55</v>
      </c>
      <c r="D27" s="12" t="s">
        <v>12</v>
      </c>
      <c r="E27" s="21" t="s">
        <v>182</v>
      </c>
      <c r="F27" s="26">
        <v>0.02642361111111111</v>
      </c>
      <c r="G27" s="26">
        <v>0.02642361111111111</v>
      </c>
      <c r="H27" s="12" t="str">
        <f t="shared" si="0"/>
        <v>4.45/km</v>
      </c>
      <c r="I27" s="13">
        <f t="shared" si="1"/>
        <v>0.006643518518518517</v>
      </c>
      <c r="J27" s="13">
        <f>G27-INDEX($G$5:$G$203,MATCH(D27,$D$5:$D$203,0))</f>
        <v>0.006643518518518517</v>
      </c>
    </row>
    <row r="28" spans="1:10" ht="15" customHeight="1">
      <c r="A28" s="12">
        <v>24</v>
      </c>
      <c r="B28" s="21" t="s">
        <v>56</v>
      </c>
      <c r="C28" s="21" t="s">
        <v>57</v>
      </c>
      <c r="D28" s="12" t="s">
        <v>12</v>
      </c>
      <c r="E28" s="21" t="s">
        <v>182</v>
      </c>
      <c r="F28" s="26">
        <v>0.02667824074074074</v>
      </c>
      <c r="G28" s="26">
        <v>0.02667824074074074</v>
      </c>
      <c r="H28" s="12" t="str">
        <f t="shared" si="0"/>
        <v>4.48/km</v>
      </c>
      <c r="I28" s="13">
        <f t="shared" si="1"/>
        <v>0.006898148148148146</v>
      </c>
      <c r="J28" s="13">
        <f>G28-INDEX($G$5:$G$203,MATCH(D28,$D$5:$D$203,0))</f>
        <v>0.006898148148148146</v>
      </c>
    </row>
    <row r="29" spans="1:10" ht="15" customHeight="1">
      <c r="A29" s="12">
        <v>25</v>
      </c>
      <c r="B29" s="21" t="s">
        <v>58</v>
      </c>
      <c r="C29" s="21" t="s">
        <v>59</v>
      </c>
      <c r="D29" s="12" t="s">
        <v>12</v>
      </c>
      <c r="E29" s="21" t="s">
        <v>182</v>
      </c>
      <c r="F29" s="26">
        <v>0.02710648148148148</v>
      </c>
      <c r="G29" s="26">
        <v>0.02710648148148148</v>
      </c>
      <c r="H29" s="12" t="str">
        <f t="shared" si="0"/>
        <v>4.53/km</v>
      </c>
      <c r="I29" s="13">
        <f t="shared" si="1"/>
        <v>0.007326388888888889</v>
      </c>
      <c r="J29" s="13">
        <f>G29-INDEX($G$5:$G$203,MATCH(D29,$D$5:$D$203,0))</f>
        <v>0.007326388888888889</v>
      </c>
    </row>
    <row r="30" spans="1:10" ht="15" customHeight="1">
      <c r="A30" s="12">
        <v>26</v>
      </c>
      <c r="B30" s="21" t="s">
        <v>60</v>
      </c>
      <c r="C30" s="21" t="s">
        <v>44</v>
      </c>
      <c r="D30" s="12" t="s">
        <v>12</v>
      </c>
      <c r="E30" s="21" t="s">
        <v>182</v>
      </c>
      <c r="F30" s="26">
        <v>0.027129629629629632</v>
      </c>
      <c r="G30" s="26">
        <v>0.027129629629629632</v>
      </c>
      <c r="H30" s="12" t="str">
        <f t="shared" si="0"/>
        <v>4.53/km</v>
      </c>
      <c r="I30" s="13">
        <f t="shared" si="1"/>
        <v>0.00734953703703704</v>
      </c>
      <c r="J30" s="13">
        <f>G30-INDEX($G$5:$G$203,MATCH(D30,$D$5:$D$203,0))</f>
        <v>0.00734953703703704</v>
      </c>
    </row>
    <row r="31" spans="1:10" ht="15" customHeight="1">
      <c r="A31" s="12">
        <v>27</v>
      </c>
      <c r="B31" s="21" t="s">
        <v>61</v>
      </c>
      <c r="C31" s="21" t="s">
        <v>62</v>
      </c>
      <c r="D31" s="12" t="s">
        <v>12</v>
      </c>
      <c r="E31" s="21" t="s">
        <v>182</v>
      </c>
      <c r="F31" s="26">
        <v>0.02715277777777778</v>
      </c>
      <c r="G31" s="26">
        <v>0.02715277777777778</v>
      </c>
      <c r="H31" s="12" t="str">
        <f t="shared" si="0"/>
        <v>4.53/km</v>
      </c>
      <c r="I31" s="13">
        <f t="shared" si="1"/>
        <v>0.007372685185185187</v>
      </c>
      <c r="J31" s="13">
        <f>G31-INDEX($G$5:$G$203,MATCH(D31,$D$5:$D$203,0))</f>
        <v>0.007372685185185187</v>
      </c>
    </row>
    <row r="32" spans="1:10" ht="15" customHeight="1">
      <c r="A32" s="12">
        <v>28</v>
      </c>
      <c r="B32" s="21" t="s">
        <v>63</v>
      </c>
      <c r="C32" s="21" t="s">
        <v>64</v>
      </c>
      <c r="D32" s="12" t="s">
        <v>12</v>
      </c>
      <c r="E32" s="21" t="s">
        <v>182</v>
      </c>
      <c r="F32" s="26">
        <v>0.0271875</v>
      </c>
      <c r="G32" s="26">
        <v>0.0271875</v>
      </c>
      <c r="H32" s="12" t="str">
        <f t="shared" si="0"/>
        <v>4.54/km</v>
      </c>
      <c r="I32" s="13">
        <f t="shared" si="1"/>
        <v>0.007407407407407408</v>
      </c>
      <c r="J32" s="13">
        <f>G32-INDEX($G$5:$G$203,MATCH(D32,$D$5:$D$203,0))</f>
        <v>0.007407407407407408</v>
      </c>
    </row>
    <row r="33" spans="1:10" ht="15" customHeight="1">
      <c r="A33" s="12">
        <v>29</v>
      </c>
      <c r="B33" s="21" t="s">
        <v>65</v>
      </c>
      <c r="C33" s="21" t="s">
        <v>66</v>
      </c>
      <c r="D33" s="12" t="s">
        <v>12</v>
      </c>
      <c r="E33" s="21" t="s">
        <v>182</v>
      </c>
      <c r="F33" s="26">
        <v>0.02732638888888889</v>
      </c>
      <c r="G33" s="26">
        <v>0.02732638888888889</v>
      </c>
      <c r="H33" s="12" t="str">
        <f t="shared" si="0"/>
        <v>4.55/km</v>
      </c>
      <c r="I33" s="13">
        <f t="shared" si="1"/>
        <v>0.0075462962962962975</v>
      </c>
      <c r="J33" s="13">
        <f>G33-INDEX($G$5:$G$203,MATCH(D33,$D$5:$D$203,0))</f>
        <v>0.0075462962962962975</v>
      </c>
    </row>
    <row r="34" spans="1:10" ht="15" customHeight="1">
      <c r="A34" s="12">
        <v>30</v>
      </c>
      <c r="B34" s="21" t="s">
        <v>67</v>
      </c>
      <c r="C34" s="21" t="s">
        <v>68</v>
      </c>
      <c r="D34" s="12" t="s">
        <v>12</v>
      </c>
      <c r="E34" s="21" t="s">
        <v>182</v>
      </c>
      <c r="F34" s="26">
        <v>0.027372685185185184</v>
      </c>
      <c r="G34" s="26">
        <v>0.027372685185185184</v>
      </c>
      <c r="H34" s="12" t="str">
        <f t="shared" si="0"/>
        <v>4.56/km</v>
      </c>
      <c r="I34" s="13">
        <f t="shared" si="1"/>
        <v>0.007592592592592592</v>
      </c>
      <c r="J34" s="13">
        <f>G34-INDEX($G$5:$G$203,MATCH(D34,$D$5:$D$203,0))</f>
        <v>0.007592592592592592</v>
      </c>
    </row>
    <row r="35" spans="1:10" ht="15" customHeight="1">
      <c r="A35" s="15">
        <v>31</v>
      </c>
      <c r="B35" s="22" t="s">
        <v>69</v>
      </c>
      <c r="C35" s="22" t="s">
        <v>70</v>
      </c>
      <c r="D35" s="15" t="s">
        <v>12</v>
      </c>
      <c r="E35" s="22" t="s">
        <v>13</v>
      </c>
      <c r="F35" s="28">
        <v>0.027546296296296294</v>
      </c>
      <c r="G35" s="28">
        <v>0.027546296296296294</v>
      </c>
      <c r="H35" s="15" t="str">
        <f t="shared" si="0"/>
        <v>4.58/km</v>
      </c>
      <c r="I35" s="18">
        <f t="shared" si="1"/>
        <v>0.007766203703703702</v>
      </c>
      <c r="J35" s="18">
        <f>G35-INDEX($G$5:$G$203,MATCH(D35,$D$5:$D$203,0))</f>
        <v>0.007766203703703702</v>
      </c>
    </row>
    <row r="36" spans="1:10" ht="15" customHeight="1">
      <c r="A36" s="15">
        <v>32</v>
      </c>
      <c r="B36" s="22" t="s">
        <v>71</v>
      </c>
      <c r="C36" s="22" t="s">
        <v>72</v>
      </c>
      <c r="D36" s="15" t="s">
        <v>12</v>
      </c>
      <c r="E36" s="22" t="s">
        <v>13</v>
      </c>
      <c r="F36" s="28">
        <v>0.02770833333333333</v>
      </c>
      <c r="G36" s="28">
        <v>0.02770833333333333</v>
      </c>
      <c r="H36" s="15" t="str">
        <f t="shared" si="0"/>
        <v>4.59/km</v>
      </c>
      <c r="I36" s="18">
        <f t="shared" si="1"/>
        <v>0.00792824074074074</v>
      </c>
      <c r="J36" s="18">
        <f>G36-INDEX($G$5:$G$203,MATCH(D36,$D$5:$D$203,0))</f>
        <v>0.00792824074074074</v>
      </c>
    </row>
    <row r="37" spans="1:10" ht="15" customHeight="1">
      <c r="A37" s="12">
        <v>33</v>
      </c>
      <c r="B37" s="21" t="s">
        <v>73</v>
      </c>
      <c r="C37" s="21" t="s">
        <v>19</v>
      </c>
      <c r="D37" s="12" t="s">
        <v>12</v>
      </c>
      <c r="E37" s="21" t="s">
        <v>182</v>
      </c>
      <c r="F37" s="26">
        <v>0.027858796296296298</v>
      </c>
      <c r="G37" s="26">
        <v>0.027858796296296298</v>
      </c>
      <c r="H37" s="12" t="str">
        <f t="shared" si="0"/>
        <v>5.01/km</v>
      </c>
      <c r="I37" s="13">
        <f t="shared" si="1"/>
        <v>0.008078703703703706</v>
      </c>
      <c r="J37" s="13">
        <f>G37-INDEX($G$5:$G$203,MATCH(D37,$D$5:$D$203,0))</f>
        <v>0.008078703703703706</v>
      </c>
    </row>
    <row r="38" spans="1:10" ht="15" customHeight="1">
      <c r="A38" s="12">
        <v>34</v>
      </c>
      <c r="B38" s="21" t="s">
        <v>74</v>
      </c>
      <c r="C38" s="21" t="s">
        <v>59</v>
      </c>
      <c r="D38" s="12" t="s">
        <v>12</v>
      </c>
      <c r="E38" s="21" t="s">
        <v>182</v>
      </c>
      <c r="F38" s="26">
        <v>0.028067129629629626</v>
      </c>
      <c r="G38" s="26">
        <v>0.028067129629629626</v>
      </c>
      <c r="H38" s="12" t="str">
        <f t="shared" si="0"/>
        <v>5.03/km</v>
      </c>
      <c r="I38" s="13">
        <f t="shared" si="1"/>
        <v>0.008287037037037034</v>
      </c>
      <c r="J38" s="13">
        <f>G38-INDEX($G$5:$G$203,MATCH(D38,$D$5:$D$203,0))</f>
        <v>0.008287037037037034</v>
      </c>
    </row>
    <row r="39" spans="1:10" ht="15" customHeight="1">
      <c r="A39" s="12">
        <v>35</v>
      </c>
      <c r="B39" s="21" t="s">
        <v>75</v>
      </c>
      <c r="C39" s="21" t="s">
        <v>44</v>
      </c>
      <c r="D39" s="12" t="s">
        <v>12</v>
      </c>
      <c r="E39" s="21" t="s">
        <v>182</v>
      </c>
      <c r="F39" s="26">
        <v>0.02815972222222222</v>
      </c>
      <c r="G39" s="26">
        <v>0.02815972222222222</v>
      </c>
      <c r="H39" s="12" t="str">
        <f t="shared" si="0"/>
        <v>5.04/km</v>
      </c>
      <c r="I39" s="13">
        <f t="shared" si="1"/>
        <v>0.00837962962962963</v>
      </c>
      <c r="J39" s="13">
        <f>G39-INDEX($G$5:$G$203,MATCH(D39,$D$5:$D$203,0))</f>
        <v>0.00837962962962963</v>
      </c>
    </row>
    <row r="40" spans="1:10" ht="15" customHeight="1">
      <c r="A40" s="12">
        <v>36</v>
      </c>
      <c r="B40" s="21" t="s">
        <v>76</v>
      </c>
      <c r="C40" s="21" t="s">
        <v>77</v>
      </c>
      <c r="D40" s="12" t="s">
        <v>12</v>
      </c>
      <c r="E40" s="21" t="s">
        <v>182</v>
      </c>
      <c r="F40" s="26">
        <v>0.028182870370370372</v>
      </c>
      <c r="G40" s="26">
        <v>0.028182870370370372</v>
      </c>
      <c r="H40" s="12" t="str">
        <f t="shared" si="0"/>
        <v>5.04/km</v>
      </c>
      <c r="I40" s="13">
        <f t="shared" si="1"/>
        <v>0.00840277777777778</v>
      </c>
      <c r="J40" s="13">
        <f>G40-INDEX($G$5:$G$203,MATCH(D40,$D$5:$D$203,0))</f>
        <v>0.00840277777777778</v>
      </c>
    </row>
    <row r="41" spans="1:10" ht="15" customHeight="1">
      <c r="A41" s="12">
        <v>37</v>
      </c>
      <c r="B41" s="21" t="s">
        <v>78</v>
      </c>
      <c r="C41" s="21" t="s">
        <v>79</v>
      </c>
      <c r="D41" s="12" t="s">
        <v>12</v>
      </c>
      <c r="E41" s="21" t="s">
        <v>182</v>
      </c>
      <c r="F41" s="26">
        <v>0.02821759259259259</v>
      </c>
      <c r="G41" s="26">
        <v>0.02821759259259259</v>
      </c>
      <c r="H41" s="12" t="str">
        <f t="shared" si="0"/>
        <v>5.05/km</v>
      </c>
      <c r="I41" s="13">
        <f t="shared" si="1"/>
        <v>0.008437499999999997</v>
      </c>
      <c r="J41" s="13">
        <f>G41-INDEX($G$5:$G$203,MATCH(D41,$D$5:$D$203,0))</f>
        <v>0.008437499999999997</v>
      </c>
    </row>
    <row r="42" spans="1:10" ht="15" customHeight="1">
      <c r="A42" s="12">
        <v>38</v>
      </c>
      <c r="B42" s="21" t="s">
        <v>80</v>
      </c>
      <c r="C42" s="21" t="s">
        <v>81</v>
      </c>
      <c r="D42" s="12" t="s">
        <v>12</v>
      </c>
      <c r="E42" s="21" t="s">
        <v>182</v>
      </c>
      <c r="F42" s="26">
        <v>0.02836805555555556</v>
      </c>
      <c r="G42" s="26">
        <v>0.02836805555555556</v>
      </c>
      <c r="H42" s="12" t="str">
        <f t="shared" si="0"/>
        <v>5.06/km</v>
      </c>
      <c r="I42" s="13">
        <f t="shared" si="1"/>
        <v>0.008587962962962967</v>
      </c>
      <c r="J42" s="13">
        <f>G42-INDEX($G$5:$G$203,MATCH(D42,$D$5:$D$203,0))</f>
        <v>0.008587962962962967</v>
      </c>
    </row>
    <row r="43" spans="1:10" ht="15" customHeight="1">
      <c r="A43" s="12">
        <v>39</v>
      </c>
      <c r="B43" s="21" t="s">
        <v>82</v>
      </c>
      <c r="C43" s="21" t="s">
        <v>83</v>
      </c>
      <c r="D43" s="12" t="s">
        <v>12</v>
      </c>
      <c r="E43" s="21" t="s">
        <v>182</v>
      </c>
      <c r="F43" s="26">
        <v>0.0284375</v>
      </c>
      <c r="G43" s="26">
        <v>0.0284375</v>
      </c>
      <c r="H43" s="12" t="str">
        <f t="shared" si="0"/>
        <v>5.07/km</v>
      </c>
      <c r="I43" s="13">
        <f t="shared" si="1"/>
        <v>0.008657407407407409</v>
      </c>
      <c r="J43" s="13">
        <f>G43-INDEX($G$5:$G$203,MATCH(D43,$D$5:$D$203,0))</f>
        <v>0.008657407407407409</v>
      </c>
    </row>
    <row r="44" spans="1:10" ht="15" customHeight="1">
      <c r="A44" s="12">
        <v>40</v>
      </c>
      <c r="B44" s="21" t="s">
        <v>84</v>
      </c>
      <c r="C44" s="21" t="s">
        <v>85</v>
      </c>
      <c r="D44" s="12" t="s">
        <v>12</v>
      </c>
      <c r="E44" s="21" t="s">
        <v>182</v>
      </c>
      <c r="F44" s="26">
        <v>0.028449074074074075</v>
      </c>
      <c r="G44" s="26">
        <v>0.028449074074074075</v>
      </c>
      <c r="H44" s="12" t="str">
        <f t="shared" si="0"/>
        <v>5.07/km</v>
      </c>
      <c r="I44" s="13">
        <f t="shared" si="1"/>
        <v>0.008668981481481482</v>
      </c>
      <c r="J44" s="13">
        <f>G44-INDEX($G$5:$G$203,MATCH(D44,$D$5:$D$203,0))</f>
        <v>0.008668981481481482</v>
      </c>
    </row>
    <row r="45" spans="1:10" ht="15" customHeight="1">
      <c r="A45" s="12">
        <v>41</v>
      </c>
      <c r="B45" s="21" t="s">
        <v>86</v>
      </c>
      <c r="C45" s="21" t="s">
        <v>87</v>
      </c>
      <c r="D45" s="12" t="s">
        <v>12</v>
      </c>
      <c r="E45" s="21" t="s">
        <v>182</v>
      </c>
      <c r="F45" s="26">
        <v>0.028703703703703703</v>
      </c>
      <c r="G45" s="26">
        <v>0.028703703703703703</v>
      </c>
      <c r="H45" s="12" t="str">
        <f t="shared" si="0"/>
        <v>5.10/km</v>
      </c>
      <c r="I45" s="13">
        <f t="shared" si="1"/>
        <v>0.008923611111111111</v>
      </c>
      <c r="J45" s="13">
        <f>G45-INDEX($G$5:$G$203,MATCH(D45,$D$5:$D$203,0))</f>
        <v>0.008923611111111111</v>
      </c>
    </row>
    <row r="46" spans="1:10" ht="15" customHeight="1">
      <c r="A46" s="15">
        <v>42</v>
      </c>
      <c r="B46" s="22" t="s">
        <v>88</v>
      </c>
      <c r="C46" s="22" t="s">
        <v>89</v>
      </c>
      <c r="D46" s="15" t="s">
        <v>12</v>
      </c>
      <c r="E46" s="22" t="s">
        <v>13</v>
      </c>
      <c r="F46" s="28">
        <v>0.028969907407407406</v>
      </c>
      <c r="G46" s="28">
        <v>0.028969907407407406</v>
      </c>
      <c r="H46" s="15" t="str">
        <f t="shared" si="0"/>
        <v>5.13/km</v>
      </c>
      <c r="I46" s="18">
        <f t="shared" si="1"/>
        <v>0.009189814814814814</v>
      </c>
      <c r="J46" s="18">
        <f>G46-INDEX($G$5:$G$203,MATCH(D46,$D$5:$D$203,0))</f>
        <v>0.009189814814814814</v>
      </c>
    </row>
    <row r="47" spans="1:10" ht="15" customHeight="1">
      <c r="A47" s="12">
        <v>43</v>
      </c>
      <c r="B47" s="21" t="s">
        <v>86</v>
      </c>
      <c r="C47" s="21" t="s">
        <v>90</v>
      </c>
      <c r="D47" s="12" t="s">
        <v>12</v>
      </c>
      <c r="E47" s="21" t="s">
        <v>182</v>
      </c>
      <c r="F47" s="26">
        <v>0.029050925925925928</v>
      </c>
      <c r="G47" s="26">
        <v>0.029050925925925928</v>
      </c>
      <c r="H47" s="12" t="str">
        <f t="shared" si="0"/>
        <v>5.14/km</v>
      </c>
      <c r="I47" s="13">
        <f t="shared" si="1"/>
        <v>0.009270833333333336</v>
      </c>
      <c r="J47" s="13">
        <f>G47-INDEX($G$5:$G$203,MATCH(D47,$D$5:$D$203,0))</f>
        <v>0.009270833333333336</v>
      </c>
    </row>
    <row r="48" spans="1:10" ht="15" customHeight="1">
      <c r="A48" s="12">
        <v>44</v>
      </c>
      <c r="B48" s="21" t="s">
        <v>73</v>
      </c>
      <c r="C48" s="21" t="s">
        <v>91</v>
      </c>
      <c r="D48" s="12" t="s">
        <v>12</v>
      </c>
      <c r="E48" s="21" t="s">
        <v>182</v>
      </c>
      <c r="F48" s="26">
        <v>0.02934027777777778</v>
      </c>
      <c r="G48" s="26">
        <v>0.02934027777777778</v>
      </c>
      <c r="H48" s="12" t="str">
        <f t="shared" si="0"/>
        <v>5.17/km</v>
      </c>
      <c r="I48" s="13">
        <f t="shared" si="1"/>
        <v>0.009560185185185189</v>
      </c>
      <c r="J48" s="13">
        <f>G48-INDEX($G$5:$G$203,MATCH(D48,$D$5:$D$203,0))</f>
        <v>0.009560185185185189</v>
      </c>
    </row>
    <row r="49" spans="1:10" ht="15" customHeight="1">
      <c r="A49" s="12">
        <v>45</v>
      </c>
      <c r="B49" s="21" t="s">
        <v>92</v>
      </c>
      <c r="C49" s="21" t="s">
        <v>93</v>
      </c>
      <c r="D49" s="12" t="s">
        <v>12</v>
      </c>
      <c r="E49" s="21" t="s">
        <v>182</v>
      </c>
      <c r="F49" s="26">
        <v>0.02935185185185185</v>
      </c>
      <c r="G49" s="26">
        <v>0.02935185185185185</v>
      </c>
      <c r="H49" s="12" t="str">
        <f t="shared" si="0"/>
        <v>5.17/km</v>
      </c>
      <c r="I49" s="13">
        <f t="shared" si="1"/>
        <v>0.009571759259259259</v>
      </c>
      <c r="J49" s="13">
        <f>G49-INDEX($G$5:$G$203,MATCH(D49,$D$5:$D$203,0))</f>
        <v>0.009571759259259259</v>
      </c>
    </row>
    <row r="50" spans="1:10" ht="15" customHeight="1">
      <c r="A50" s="12">
        <v>46</v>
      </c>
      <c r="B50" s="21" t="s">
        <v>56</v>
      </c>
      <c r="C50" s="21" t="s">
        <v>68</v>
      </c>
      <c r="D50" s="12" t="s">
        <v>12</v>
      </c>
      <c r="E50" s="21" t="s">
        <v>182</v>
      </c>
      <c r="F50" s="26">
        <v>0.029421296296296296</v>
      </c>
      <c r="G50" s="26">
        <v>0.029421296296296296</v>
      </c>
      <c r="H50" s="12" t="str">
        <f t="shared" si="0"/>
        <v>5.18/km</v>
      </c>
      <c r="I50" s="13">
        <f t="shared" si="1"/>
        <v>0.009641203703703704</v>
      </c>
      <c r="J50" s="13">
        <f>G50-INDEX($G$5:$G$203,MATCH(D50,$D$5:$D$203,0))</f>
        <v>0.009641203703703704</v>
      </c>
    </row>
    <row r="51" spans="1:10" ht="15" customHeight="1">
      <c r="A51" s="12">
        <v>47</v>
      </c>
      <c r="B51" s="21" t="s">
        <v>94</v>
      </c>
      <c r="C51" s="21" t="s">
        <v>95</v>
      </c>
      <c r="D51" s="12" t="s">
        <v>12</v>
      </c>
      <c r="E51" s="21" t="s">
        <v>182</v>
      </c>
      <c r="F51" s="26">
        <v>0.02951388888888889</v>
      </c>
      <c r="G51" s="26">
        <v>0.02951388888888889</v>
      </c>
      <c r="H51" s="12" t="str">
        <f t="shared" si="0"/>
        <v>5.19/km</v>
      </c>
      <c r="I51" s="13">
        <f t="shared" si="1"/>
        <v>0.0097337962962963</v>
      </c>
      <c r="J51" s="13">
        <f>G51-INDEX($G$5:$G$203,MATCH(D51,$D$5:$D$203,0))</f>
        <v>0.0097337962962963</v>
      </c>
    </row>
    <row r="52" spans="1:10" ht="15" customHeight="1">
      <c r="A52" s="12">
        <v>48</v>
      </c>
      <c r="B52" s="21" t="s">
        <v>96</v>
      </c>
      <c r="C52" s="21" t="s">
        <v>97</v>
      </c>
      <c r="D52" s="12" t="s">
        <v>12</v>
      </c>
      <c r="E52" s="21" t="s">
        <v>182</v>
      </c>
      <c r="F52" s="26">
        <v>0.029768518518518517</v>
      </c>
      <c r="G52" s="26">
        <v>0.029768518518518517</v>
      </c>
      <c r="H52" s="12" t="str">
        <f t="shared" si="0"/>
        <v>5.22/km</v>
      </c>
      <c r="I52" s="13">
        <f t="shared" si="1"/>
        <v>0.009988425925925925</v>
      </c>
      <c r="J52" s="13">
        <f>G52-INDEX($G$5:$G$203,MATCH(D52,$D$5:$D$203,0))</f>
        <v>0.009988425925925925</v>
      </c>
    </row>
    <row r="53" spans="1:10" ht="15" customHeight="1">
      <c r="A53" s="12">
        <v>49</v>
      </c>
      <c r="B53" s="21" t="s">
        <v>98</v>
      </c>
      <c r="C53" s="21" t="s">
        <v>26</v>
      </c>
      <c r="D53" s="12" t="s">
        <v>12</v>
      </c>
      <c r="E53" s="21" t="s">
        <v>182</v>
      </c>
      <c r="F53" s="26">
        <v>0.029780092592592594</v>
      </c>
      <c r="G53" s="26">
        <v>0.029780092592592594</v>
      </c>
      <c r="H53" s="12" t="str">
        <f t="shared" si="0"/>
        <v>5.22/km</v>
      </c>
      <c r="I53" s="13">
        <f t="shared" si="1"/>
        <v>0.010000000000000002</v>
      </c>
      <c r="J53" s="13">
        <f>G53-INDEX($G$5:$G$203,MATCH(D53,$D$5:$D$203,0))</f>
        <v>0.010000000000000002</v>
      </c>
    </row>
    <row r="54" spans="1:10" ht="15" customHeight="1">
      <c r="A54" s="12">
        <v>50</v>
      </c>
      <c r="B54" s="21" t="s">
        <v>73</v>
      </c>
      <c r="C54" s="21" t="s">
        <v>85</v>
      </c>
      <c r="D54" s="12" t="s">
        <v>12</v>
      </c>
      <c r="E54" s="21" t="s">
        <v>182</v>
      </c>
      <c r="F54" s="26">
        <v>0.029930555555555557</v>
      </c>
      <c r="G54" s="26">
        <v>0.029930555555555557</v>
      </c>
      <c r="H54" s="12" t="str">
        <f t="shared" si="0"/>
        <v>5.23/km</v>
      </c>
      <c r="I54" s="13">
        <f t="shared" si="1"/>
        <v>0.010150462962962965</v>
      </c>
      <c r="J54" s="13">
        <f>G54-INDEX($G$5:$G$203,MATCH(D54,$D$5:$D$203,0))</f>
        <v>0.010150462962962965</v>
      </c>
    </row>
    <row r="55" spans="1:10" ht="15" customHeight="1">
      <c r="A55" s="12">
        <v>51</v>
      </c>
      <c r="B55" s="21" t="s">
        <v>99</v>
      </c>
      <c r="C55" s="21" t="s">
        <v>28</v>
      </c>
      <c r="D55" s="12" t="s">
        <v>12</v>
      </c>
      <c r="E55" s="21" t="s">
        <v>182</v>
      </c>
      <c r="F55" s="26">
        <v>0.029930555555555557</v>
      </c>
      <c r="G55" s="26">
        <v>0.029930555555555557</v>
      </c>
      <c r="H55" s="12" t="str">
        <f t="shared" si="0"/>
        <v>5.23/km</v>
      </c>
      <c r="I55" s="13">
        <f t="shared" si="1"/>
        <v>0.010150462962962965</v>
      </c>
      <c r="J55" s="13">
        <f>G55-INDEX($G$5:$G$203,MATCH(D55,$D$5:$D$203,0))</f>
        <v>0.010150462962962965</v>
      </c>
    </row>
    <row r="56" spans="1:10" ht="15" customHeight="1">
      <c r="A56" s="12">
        <v>52</v>
      </c>
      <c r="B56" s="21" t="s">
        <v>100</v>
      </c>
      <c r="C56" s="21" t="s">
        <v>90</v>
      </c>
      <c r="D56" s="12" t="s">
        <v>12</v>
      </c>
      <c r="E56" s="21" t="s">
        <v>182</v>
      </c>
      <c r="F56" s="26">
        <v>0.029942129629629628</v>
      </c>
      <c r="G56" s="26">
        <v>0.029942129629629628</v>
      </c>
      <c r="H56" s="12" t="str">
        <f t="shared" si="0"/>
        <v>5.23/km</v>
      </c>
      <c r="I56" s="13">
        <f t="shared" si="1"/>
        <v>0.010162037037037035</v>
      </c>
      <c r="J56" s="13">
        <f>G56-INDEX($G$5:$G$203,MATCH(D56,$D$5:$D$203,0))</f>
        <v>0.010162037037037035</v>
      </c>
    </row>
    <row r="57" spans="1:10" ht="15" customHeight="1">
      <c r="A57" s="12">
        <v>53</v>
      </c>
      <c r="B57" s="21" t="s">
        <v>101</v>
      </c>
      <c r="C57" s="21" t="s">
        <v>102</v>
      </c>
      <c r="D57" s="12" t="s">
        <v>12</v>
      </c>
      <c r="E57" s="21" t="s">
        <v>182</v>
      </c>
      <c r="F57" s="26">
        <v>0.030127314814814815</v>
      </c>
      <c r="G57" s="26">
        <v>0.030127314814814815</v>
      </c>
      <c r="H57" s="12" t="str">
        <f t="shared" si="0"/>
        <v>5.25/km</v>
      </c>
      <c r="I57" s="13">
        <f t="shared" si="1"/>
        <v>0.010347222222222223</v>
      </c>
      <c r="J57" s="13">
        <f>G57-INDEX($G$5:$G$203,MATCH(D57,$D$5:$D$203,0))</f>
        <v>0.010347222222222223</v>
      </c>
    </row>
    <row r="58" spans="1:10" ht="15" customHeight="1">
      <c r="A58" s="12">
        <v>54</v>
      </c>
      <c r="B58" s="21" t="s">
        <v>103</v>
      </c>
      <c r="C58" s="21" t="s">
        <v>102</v>
      </c>
      <c r="D58" s="12" t="s">
        <v>12</v>
      </c>
      <c r="E58" s="21" t="s">
        <v>182</v>
      </c>
      <c r="F58" s="26">
        <v>0.03019675925925926</v>
      </c>
      <c r="G58" s="26">
        <v>0.03019675925925926</v>
      </c>
      <c r="H58" s="12" t="str">
        <f t="shared" si="0"/>
        <v>5.26/km</v>
      </c>
      <c r="I58" s="13">
        <f t="shared" si="1"/>
        <v>0.010416666666666668</v>
      </c>
      <c r="J58" s="13">
        <f>G58-INDEX($G$5:$G$203,MATCH(D58,$D$5:$D$203,0))</f>
        <v>0.010416666666666668</v>
      </c>
    </row>
    <row r="59" spans="1:10" ht="15" customHeight="1">
      <c r="A59" s="12">
        <v>55</v>
      </c>
      <c r="B59" s="21" t="s">
        <v>104</v>
      </c>
      <c r="C59" s="21" t="s">
        <v>105</v>
      </c>
      <c r="D59" s="12" t="s">
        <v>12</v>
      </c>
      <c r="E59" s="21" t="s">
        <v>182</v>
      </c>
      <c r="F59" s="26">
        <v>0.03026620370370371</v>
      </c>
      <c r="G59" s="26">
        <v>0.03026620370370371</v>
      </c>
      <c r="H59" s="12" t="str">
        <f t="shared" si="0"/>
        <v>5.27/km</v>
      </c>
      <c r="I59" s="13">
        <f t="shared" si="1"/>
        <v>0.010486111111111116</v>
      </c>
      <c r="J59" s="13">
        <f>G59-INDEX($G$5:$G$203,MATCH(D59,$D$5:$D$203,0))</f>
        <v>0.010486111111111116</v>
      </c>
    </row>
    <row r="60" spans="1:10" ht="15" customHeight="1">
      <c r="A60" s="12">
        <v>56</v>
      </c>
      <c r="B60" s="21" t="s">
        <v>106</v>
      </c>
      <c r="C60" s="21" t="s">
        <v>107</v>
      </c>
      <c r="D60" s="12" t="s">
        <v>12</v>
      </c>
      <c r="E60" s="21" t="s">
        <v>182</v>
      </c>
      <c r="F60" s="26">
        <v>0.030300925925925926</v>
      </c>
      <c r="G60" s="26">
        <v>0.030300925925925926</v>
      </c>
      <c r="H60" s="12" t="str">
        <f t="shared" si="0"/>
        <v>5.27/km</v>
      </c>
      <c r="I60" s="13">
        <f t="shared" si="1"/>
        <v>0.010520833333333333</v>
      </c>
      <c r="J60" s="13">
        <f>G60-INDEX($G$5:$G$203,MATCH(D60,$D$5:$D$203,0))</f>
        <v>0.010520833333333333</v>
      </c>
    </row>
    <row r="61" spans="1:10" ht="15" customHeight="1">
      <c r="A61" s="12">
        <v>57</v>
      </c>
      <c r="B61" s="21" t="s">
        <v>108</v>
      </c>
      <c r="C61" s="21" t="s">
        <v>109</v>
      </c>
      <c r="D61" s="12" t="s">
        <v>12</v>
      </c>
      <c r="E61" s="21" t="s">
        <v>182</v>
      </c>
      <c r="F61" s="26">
        <v>0.030312499999999996</v>
      </c>
      <c r="G61" s="26">
        <v>0.030312499999999996</v>
      </c>
      <c r="H61" s="12" t="str">
        <f t="shared" si="0"/>
        <v>5.27/km</v>
      </c>
      <c r="I61" s="13">
        <f t="shared" si="1"/>
        <v>0.010532407407407404</v>
      </c>
      <c r="J61" s="13">
        <f>G61-INDEX($G$5:$G$203,MATCH(D61,$D$5:$D$203,0))</f>
        <v>0.010532407407407404</v>
      </c>
    </row>
    <row r="62" spans="1:10" ht="15" customHeight="1">
      <c r="A62" s="12">
        <v>58</v>
      </c>
      <c r="B62" s="21" t="s">
        <v>110</v>
      </c>
      <c r="C62" s="21" t="s">
        <v>111</v>
      </c>
      <c r="D62" s="12" t="s">
        <v>12</v>
      </c>
      <c r="E62" s="21" t="s">
        <v>182</v>
      </c>
      <c r="F62" s="26">
        <v>0.030763888888888886</v>
      </c>
      <c r="G62" s="26">
        <v>0.030763888888888886</v>
      </c>
      <c r="H62" s="12" t="str">
        <f t="shared" si="0"/>
        <v>5.32/km</v>
      </c>
      <c r="I62" s="13">
        <f t="shared" si="1"/>
        <v>0.010983796296296294</v>
      </c>
      <c r="J62" s="13">
        <f>G62-INDEX($G$5:$G$203,MATCH(D62,$D$5:$D$203,0))</f>
        <v>0.010983796296296294</v>
      </c>
    </row>
    <row r="63" spans="1:10" ht="15" customHeight="1">
      <c r="A63" s="12">
        <v>59</v>
      </c>
      <c r="B63" s="21" t="s">
        <v>112</v>
      </c>
      <c r="C63" s="21" t="s">
        <v>105</v>
      </c>
      <c r="D63" s="12" t="s">
        <v>12</v>
      </c>
      <c r="E63" s="21" t="s">
        <v>182</v>
      </c>
      <c r="F63" s="26">
        <v>0.030983796296296297</v>
      </c>
      <c r="G63" s="26">
        <v>0.030983796296296297</v>
      </c>
      <c r="H63" s="12" t="str">
        <f t="shared" si="0"/>
        <v>5.35/km</v>
      </c>
      <c r="I63" s="13">
        <f t="shared" si="1"/>
        <v>0.011203703703703705</v>
      </c>
      <c r="J63" s="13">
        <f>G63-INDEX($G$5:$G$203,MATCH(D63,$D$5:$D$203,0))</f>
        <v>0.011203703703703705</v>
      </c>
    </row>
    <row r="64" spans="1:10" ht="15" customHeight="1">
      <c r="A64" s="12">
        <v>60</v>
      </c>
      <c r="B64" s="21" t="s">
        <v>113</v>
      </c>
      <c r="C64" s="21" t="s">
        <v>114</v>
      </c>
      <c r="D64" s="12" t="s">
        <v>12</v>
      </c>
      <c r="E64" s="21" t="s">
        <v>182</v>
      </c>
      <c r="F64" s="26">
        <v>0.031145833333333334</v>
      </c>
      <c r="G64" s="26">
        <v>0.031145833333333334</v>
      </c>
      <c r="H64" s="12" t="str">
        <f t="shared" si="0"/>
        <v>5.36/km</v>
      </c>
      <c r="I64" s="13">
        <f t="shared" si="1"/>
        <v>0.011365740740740742</v>
      </c>
      <c r="J64" s="13">
        <f>G64-INDEX($G$5:$G$203,MATCH(D64,$D$5:$D$203,0))</f>
        <v>0.011365740740740742</v>
      </c>
    </row>
    <row r="65" spans="1:10" ht="15" customHeight="1">
      <c r="A65" s="12">
        <v>61</v>
      </c>
      <c r="B65" s="21" t="s">
        <v>115</v>
      </c>
      <c r="C65" s="21" t="s">
        <v>116</v>
      </c>
      <c r="D65" s="12" t="s">
        <v>12</v>
      </c>
      <c r="E65" s="21" t="s">
        <v>182</v>
      </c>
      <c r="F65" s="26">
        <v>0.03123842592592593</v>
      </c>
      <c r="G65" s="26">
        <v>0.03123842592592593</v>
      </c>
      <c r="H65" s="12" t="str">
        <f t="shared" si="0"/>
        <v>5.37/km</v>
      </c>
      <c r="I65" s="13">
        <f t="shared" si="1"/>
        <v>0.011458333333333338</v>
      </c>
      <c r="J65" s="13">
        <f>G65-INDEX($G$5:$G$203,MATCH(D65,$D$5:$D$203,0))</f>
        <v>0.011458333333333338</v>
      </c>
    </row>
    <row r="66" spans="1:10" ht="15" customHeight="1">
      <c r="A66" s="12">
        <v>62</v>
      </c>
      <c r="B66" s="21" t="s">
        <v>117</v>
      </c>
      <c r="C66" s="21" t="s">
        <v>21</v>
      </c>
      <c r="D66" s="12" t="s">
        <v>12</v>
      </c>
      <c r="E66" s="21" t="s">
        <v>182</v>
      </c>
      <c r="F66" s="26">
        <v>0.031435185185185184</v>
      </c>
      <c r="G66" s="26">
        <v>0.031435185185185184</v>
      </c>
      <c r="H66" s="12" t="str">
        <f t="shared" si="0"/>
        <v>5.40/km</v>
      </c>
      <c r="I66" s="13">
        <f t="shared" si="1"/>
        <v>0.011655092592592592</v>
      </c>
      <c r="J66" s="13">
        <f>G66-INDEX($G$5:$G$203,MATCH(D66,$D$5:$D$203,0))</f>
        <v>0.011655092592592592</v>
      </c>
    </row>
    <row r="67" spans="1:10" ht="15" customHeight="1">
      <c r="A67" s="12">
        <v>63</v>
      </c>
      <c r="B67" s="21" t="s">
        <v>118</v>
      </c>
      <c r="C67" s="21" t="s">
        <v>119</v>
      </c>
      <c r="D67" s="12" t="s">
        <v>12</v>
      </c>
      <c r="E67" s="21" t="s">
        <v>182</v>
      </c>
      <c r="F67" s="26">
        <v>0.03146990740740741</v>
      </c>
      <c r="G67" s="26">
        <v>0.03146990740740741</v>
      </c>
      <c r="H67" s="12" t="str">
        <f t="shared" si="0"/>
        <v>5.40/km</v>
      </c>
      <c r="I67" s="13">
        <f t="shared" si="1"/>
        <v>0.01168981481481482</v>
      </c>
      <c r="J67" s="13">
        <f>G67-INDEX($G$5:$G$203,MATCH(D67,$D$5:$D$203,0))</f>
        <v>0.01168981481481482</v>
      </c>
    </row>
    <row r="68" spans="1:10" ht="15" customHeight="1">
      <c r="A68" s="12">
        <v>64</v>
      </c>
      <c r="B68" s="21" t="s">
        <v>120</v>
      </c>
      <c r="C68" s="21" t="s">
        <v>121</v>
      </c>
      <c r="D68" s="12" t="s">
        <v>12</v>
      </c>
      <c r="E68" s="21" t="s">
        <v>182</v>
      </c>
      <c r="F68" s="26">
        <v>0.031608796296296295</v>
      </c>
      <c r="G68" s="26">
        <v>0.031608796296296295</v>
      </c>
      <c r="H68" s="12" t="str">
        <f t="shared" si="0"/>
        <v>5.41/km</v>
      </c>
      <c r="I68" s="13">
        <f t="shared" si="1"/>
        <v>0.011828703703703702</v>
      </c>
      <c r="J68" s="13">
        <f>G68-INDEX($G$5:$G$203,MATCH(D68,$D$5:$D$203,0))</f>
        <v>0.011828703703703702</v>
      </c>
    </row>
    <row r="69" spans="1:10" ht="15" customHeight="1">
      <c r="A69" s="12">
        <v>65</v>
      </c>
      <c r="B69" s="21" t="s">
        <v>122</v>
      </c>
      <c r="C69" s="21" t="s">
        <v>123</v>
      </c>
      <c r="D69" s="12" t="s">
        <v>12</v>
      </c>
      <c r="E69" s="21" t="s">
        <v>182</v>
      </c>
      <c r="F69" s="26">
        <v>0.03179398148148148</v>
      </c>
      <c r="G69" s="26">
        <v>0.03179398148148148</v>
      </c>
      <c r="H69" s="12" t="str">
        <f aca="true" t="shared" si="2" ref="H69:H106">TEXT(INT((HOUR(G69)*3600+MINUTE(G69)*60+SECOND(G69))/$J$3/60),"0")&amp;"."&amp;TEXT(MOD((HOUR(G69)*3600+MINUTE(G69)*60+SECOND(G69))/$J$3,60),"00")&amp;"/km"</f>
        <v>5.43/km</v>
      </c>
      <c r="I69" s="13">
        <f aca="true" t="shared" si="3" ref="I69:I106">G69-$G$5</f>
        <v>0.012013888888888886</v>
      </c>
      <c r="J69" s="13">
        <f>G69-INDEX($G$5:$G$203,MATCH(D69,$D$5:$D$203,0))</f>
        <v>0.012013888888888886</v>
      </c>
    </row>
    <row r="70" spans="1:10" ht="15" customHeight="1">
      <c r="A70" s="12">
        <v>66</v>
      </c>
      <c r="B70" s="21" t="s">
        <v>124</v>
      </c>
      <c r="C70" s="21" t="s">
        <v>125</v>
      </c>
      <c r="D70" s="12" t="s">
        <v>12</v>
      </c>
      <c r="E70" s="21" t="s">
        <v>182</v>
      </c>
      <c r="F70" s="26">
        <v>0.03181712962962963</v>
      </c>
      <c r="G70" s="26">
        <v>0.03181712962962963</v>
      </c>
      <c r="H70" s="12" t="str">
        <f t="shared" si="2"/>
        <v>5.44/km</v>
      </c>
      <c r="I70" s="13">
        <f t="shared" si="3"/>
        <v>0.01203703703703704</v>
      </c>
      <c r="J70" s="13">
        <f>G70-INDEX($G$5:$G$203,MATCH(D70,$D$5:$D$203,0))</f>
        <v>0.01203703703703704</v>
      </c>
    </row>
    <row r="71" spans="1:10" ht="15" customHeight="1">
      <c r="A71" s="12">
        <v>67</v>
      </c>
      <c r="B71" s="21" t="s">
        <v>126</v>
      </c>
      <c r="C71" s="21" t="s">
        <v>127</v>
      </c>
      <c r="D71" s="12" t="s">
        <v>12</v>
      </c>
      <c r="E71" s="21" t="s">
        <v>182</v>
      </c>
      <c r="F71" s="26">
        <v>0.03201388888888889</v>
      </c>
      <c r="G71" s="26">
        <v>0.03201388888888889</v>
      </c>
      <c r="H71" s="12" t="str">
        <f t="shared" si="2"/>
        <v>5.46/km</v>
      </c>
      <c r="I71" s="13">
        <f t="shared" si="3"/>
        <v>0.012233796296296298</v>
      </c>
      <c r="J71" s="13">
        <f>G71-INDEX($G$5:$G$203,MATCH(D71,$D$5:$D$203,0))</f>
        <v>0.012233796296296298</v>
      </c>
    </row>
    <row r="72" spans="1:10" ht="15" customHeight="1">
      <c r="A72" s="12">
        <v>68</v>
      </c>
      <c r="B72" s="21" t="s">
        <v>128</v>
      </c>
      <c r="C72" s="21" t="s">
        <v>129</v>
      </c>
      <c r="D72" s="12" t="s">
        <v>12</v>
      </c>
      <c r="E72" s="21" t="s">
        <v>182</v>
      </c>
      <c r="F72" s="26">
        <v>0.032025462962962964</v>
      </c>
      <c r="G72" s="26">
        <v>0.032025462962962964</v>
      </c>
      <c r="H72" s="12" t="str">
        <f t="shared" si="2"/>
        <v>5.46/km</v>
      </c>
      <c r="I72" s="13">
        <f t="shared" si="3"/>
        <v>0.012245370370370372</v>
      </c>
      <c r="J72" s="13">
        <f>G72-INDEX($G$5:$G$203,MATCH(D72,$D$5:$D$203,0))</f>
        <v>0.012245370370370372</v>
      </c>
    </row>
    <row r="73" spans="1:10" ht="15" customHeight="1">
      <c r="A73" s="12">
        <v>69</v>
      </c>
      <c r="B73" s="21" t="s">
        <v>130</v>
      </c>
      <c r="C73" s="21" t="s">
        <v>131</v>
      </c>
      <c r="D73" s="12" t="s">
        <v>12</v>
      </c>
      <c r="E73" s="21" t="s">
        <v>182</v>
      </c>
      <c r="F73" s="26">
        <v>0.03203703703703704</v>
      </c>
      <c r="G73" s="26">
        <v>0.03203703703703704</v>
      </c>
      <c r="H73" s="12" t="str">
        <f t="shared" si="2"/>
        <v>5.46/km</v>
      </c>
      <c r="I73" s="13">
        <f t="shared" si="3"/>
        <v>0.012256944444444445</v>
      </c>
      <c r="J73" s="13">
        <f>G73-INDEX($G$5:$G$203,MATCH(D73,$D$5:$D$203,0))</f>
        <v>0.012256944444444445</v>
      </c>
    </row>
    <row r="74" spans="1:10" ht="15" customHeight="1">
      <c r="A74" s="12">
        <v>70</v>
      </c>
      <c r="B74" s="21" t="s">
        <v>73</v>
      </c>
      <c r="C74" s="21" t="s">
        <v>68</v>
      </c>
      <c r="D74" s="12" t="s">
        <v>12</v>
      </c>
      <c r="E74" s="21" t="s">
        <v>182</v>
      </c>
      <c r="F74" s="26">
        <v>0.032060185185185185</v>
      </c>
      <c r="G74" s="26">
        <v>0.032060185185185185</v>
      </c>
      <c r="H74" s="12" t="str">
        <f t="shared" si="2"/>
        <v>5.46/km</v>
      </c>
      <c r="I74" s="13">
        <f t="shared" si="3"/>
        <v>0.012280092592592592</v>
      </c>
      <c r="J74" s="13">
        <f>G74-INDEX($G$5:$G$203,MATCH(D74,$D$5:$D$203,0))</f>
        <v>0.012280092592592592</v>
      </c>
    </row>
    <row r="75" spans="1:10" ht="15" customHeight="1">
      <c r="A75" s="12">
        <v>71</v>
      </c>
      <c r="B75" s="21" t="s">
        <v>132</v>
      </c>
      <c r="C75" s="21" t="s">
        <v>133</v>
      </c>
      <c r="D75" s="12" t="s">
        <v>12</v>
      </c>
      <c r="E75" s="21" t="s">
        <v>182</v>
      </c>
      <c r="F75" s="26">
        <v>0.03208333333333333</v>
      </c>
      <c r="G75" s="26">
        <v>0.03208333333333333</v>
      </c>
      <c r="H75" s="12" t="str">
        <f t="shared" si="2"/>
        <v>5.47/km</v>
      </c>
      <c r="I75" s="13">
        <f t="shared" si="3"/>
        <v>0.01230324074074074</v>
      </c>
      <c r="J75" s="13">
        <f>G75-INDEX($G$5:$G$203,MATCH(D75,$D$5:$D$203,0))</f>
        <v>0.01230324074074074</v>
      </c>
    </row>
    <row r="76" spans="1:10" ht="15" customHeight="1">
      <c r="A76" s="12">
        <v>72</v>
      </c>
      <c r="B76" s="21" t="s">
        <v>134</v>
      </c>
      <c r="C76" s="21" t="s">
        <v>133</v>
      </c>
      <c r="D76" s="12" t="s">
        <v>12</v>
      </c>
      <c r="E76" s="21" t="s">
        <v>182</v>
      </c>
      <c r="F76" s="26">
        <v>0.03246527777777778</v>
      </c>
      <c r="G76" s="26">
        <v>0.03246527777777778</v>
      </c>
      <c r="H76" s="12" t="str">
        <f t="shared" si="2"/>
        <v>5.51/km</v>
      </c>
      <c r="I76" s="13">
        <f t="shared" si="3"/>
        <v>0.012685185185185188</v>
      </c>
      <c r="J76" s="13">
        <f>G76-INDEX($G$5:$G$203,MATCH(D76,$D$5:$D$203,0))</f>
        <v>0.012685185185185188</v>
      </c>
    </row>
    <row r="77" spans="1:10" ht="15" customHeight="1">
      <c r="A77" s="12">
        <v>73</v>
      </c>
      <c r="B77" s="21" t="s">
        <v>135</v>
      </c>
      <c r="C77" s="21" t="s">
        <v>136</v>
      </c>
      <c r="D77" s="12" t="s">
        <v>12</v>
      </c>
      <c r="E77" s="21" t="s">
        <v>182</v>
      </c>
      <c r="F77" s="26">
        <v>0.03252314814814815</v>
      </c>
      <c r="G77" s="26">
        <v>0.03252314814814815</v>
      </c>
      <c r="H77" s="12" t="str">
        <f t="shared" si="2"/>
        <v>5.51/km</v>
      </c>
      <c r="I77" s="13">
        <f t="shared" si="3"/>
        <v>0.012743055555555556</v>
      </c>
      <c r="J77" s="13">
        <f>G77-INDEX($G$5:$G$203,MATCH(D77,$D$5:$D$203,0))</f>
        <v>0.012743055555555556</v>
      </c>
    </row>
    <row r="78" spans="1:10" ht="15" customHeight="1">
      <c r="A78" s="12">
        <v>74</v>
      </c>
      <c r="B78" s="21" t="s">
        <v>137</v>
      </c>
      <c r="C78" s="21" t="s">
        <v>138</v>
      </c>
      <c r="D78" s="12" t="s">
        <v>12</v>
      </c>
      <c r="E78" s="21" t="s">
        <v>182</v>
      </c>
      <c r="F78" s="26">
        <v>0.0327662037037037</v>
      </c>
      <c r="G78" s="26">
        <v>0.0327662037037037</v>
      </c>
      <c r="H78" s="12" t="str">
        <f t="shared" si="2"/>
        <v>5.54/km</v>
      </c>
      <c r="I78" s="13">
        <f t="shared" si="3"/>
        <v>0.012986111111111108</v>
      </c>
      <c r="J78" s="13">
        <f>G78-INDEX($G$5:$G$203,MATCH(D78,$D$5:$D$203,0))</f>
        <v>0.012986111111111108</v>
      </c>
    </row>
    <row r="79" spans="1:10" ht="15" customHeight="1">
      <c r="A79" s="12">
        <v>75</v>
      </c>
      <c r="B79" s="21" t="s">
        <v>139</v>
      </c>
      <c r="C79" s="21" t="s">
        <v>140</v>
      </c>
      <c r="D79" s="12" t="s">
        <v>12</v>
      </c>
      <c r="E79" s="21" t="s">
        <v>182</v>
      </c>
      <c r="F79" s="26">
        <v>0.03305555555555555</v>
      </c>
      <c r="G79" s="26">
        <v>0.03305555555555555</v>
      </c>
      <c r="H79" s="12" t="str">
        <f t="shared" si="2"/>
        <v>5.57/km</v>
      </c>
      <c r="I79" s="13">
        <f t="shared" si="3"/>
        <v>0.013275462962962961</v>
      </c>
      <c r="J79" s="13">
        <f>G79-INDEX($G$5:$G$203,MATCH(D79,$D$5:$D$203,0))</f>
        <v>0.013275462962962961</v>
      </c>
    </row>
    <row r="80" spans="1:10" ht="15" customHeight="1">
      <c r="A80" s="15">
        <v>76</v>
      </c>
      <c r="B80" s="22" t="s">
        <v>71</v>
      </c>
      <c r="C80" s="22" t="s">
        <v>141</v>
      </c>
      <c r="D80" s="15" t="s">
        <v>12</v>
      </c>
      <c r="E80" s="22" t="s">
        <v>13</v>
      </c>
      <c r="F80" s="28">
        <v>0.033310185185185186</v>
      </c>
      <c r="G80" s="28">
        <v>0.033310185185185186</v>
      </c>
      <c r="H80" s="15" t="str">
        <f t="shared" si="2"/>
        <v>5.60/km</v>
      </c>
      <c r="I80" s="18">
        <f t="shared" si="3"/>
        <v>0.013530092592592594</v>
      </c>
      <c r="J80" s="18">
        <f>G80-INDEX($G$5:$G$203,MATCH(D80,$D$5:$D$203,0))</f>
        <v>0.013530092592592594</v>
      </c>
    </row>
    <row r="81" spans="1:10" ht="15" customHeight="1">
      <c r="A81" s="12">
        <v>77</v>
      </c>
      <c r="B81" s="21" t="s">
        <v>142</v>
      </c>
      <c r="C81" s="21" t="s">
        <v>143</v>
      </c>
      <c r="D81" s="12" t="s">
        <v>12</v>
      </c>
      <c r="E81" s="21" t="s">
        <v>182</v>
      </c>
      <c r="F81" s="26">
        <v>0.033900462962962966</v>
      </c>
      <c r="G81" s="26">
        <v>0.033900462962962966</v>
      </c>
      <c r="H81" s="12" t="str">
        <f t="shared" si="2"/>
        <v>6.06/km</v>
      </c>
      <c r="I81" s="13">
        <f t="shared" si="3"/>
        <v>0.014120370370370373</v>
      </c>
      <c r="J81" s="13">
        <f>G81-INDEX($G$5:$G$203,MATCH(D81,$D$5:$D$203,0))</f>
        <v>0.014120370370370373</v>
      </c>
    </row>
    <row r="82" spans="1:10" ht="15" customHeight="1">
      <c r="A82" s="12">
        <v>78</v>
      </c>
      <c r="B82" s="21" t="s">
        <v>144</v>
      </c>
      <c r="C82" s="21" t="s">
        <v>19</v>
      </c>
      <c r="D82" s="12" t="s">
        <v>12</v>
      </c>
      <c r="E82" s="21" t="s">
        <v>182</v>
      </c>
      <c r="F82" s="26">
        <v>0.03400462962962963</v>
      </c>
      <c r="G82" s="26">
        <v>0.03400462962962963</v>
      </c>
      <c r="H82" s="12" t="str">
        <f t="shared" si="2"/>
        <v>6.07/km</v>
      </c>
      <c r="I82" s="13">
        <f t="shared" si="3"/>
        <v>0.014224537037037036</v>
      </c>
      <c r="J82" s="13">
        <f>G82-INDEX($G$5:$G$203,MATCH(D82,$D$5:$D$203,0))</f>
        <v>0.014224537037037036</v>
      </c>
    </row>
    <row r="83" spans="1:10" ht="15" customHeight="1">
      <c r="A83" s="12">
        <v>79</v>
      </c>
      <c r="B83" s="21" t="s">
        <v>145</v>
      </c>
      <c r="C83" s="21" t="s">
        <v>85</v>
      </c>
      <c r="D83" s="12" t="s">
        <v>12</v>
      </c>
      <c r="E83" s="21" t="s">
        <v>182</v>
      </c>
      <c r="F83" s="26">
        <v>0.03401620370370371</v>
      </c>
      <c r="G83" s="26">
        <v>0.03401620370370371</v>
      </c>
      <c r="H83" s="12" t="str">
        <f t="shared" si="2"/>
        <v>6.07/km</v>
      </c>
      <c r="I83" s="13">
        <f t="shared" si="3"/>
        <v>0.014236111111111116</v>
      </c>
      <c r="J83" s="13">
        <f>G83-INDEX($G$5:$G$203,MATCH(D83,$D$5:$D$203,0))</f>
        <v>0.014236111111111116</v>
      </c>
    </row>
    <row r="84" spans="1:10" ht="15" customHeight="1">
      <c r="A84" s="12">
        <v>80</v>
      </c>
      <c r="B84" s="21" t="s">
        <v>146</v>
      </c>
      <c r="C84" s="21" t="s">
        <v>147</v>
      </c>
      <c r="D84" s="12" t="s">
        <v>12</v>
      </c>
      <c r="E84" s="21" t="s">
        <v>182</v>
      </c>
      <c r="F84" s="26">
        <v>0.03418981481481482</v>
      </c>
      <c r="G84" s="26">
        <v>0.03418981481481482</v>
      </c>
      <c r="H84" s="12" t="str">
        <f t="shared" si="2"/>
        <v>6.09/km</v>
      </c>
      <c r="I84" s="13">
        <f t="shared" si="3"/>
        <v>0.014409722222222227</v>
      </c>
      <c r="J84" s="13">
        <f>G84-INDEX($G$5:$G$203,MATCH(D84,$D$5:$D$203,0))</f>
        <v>0.014409722222222227</v>
      </c>
    </row>
    <row r="85" spans="1:10" ht="15" customHeight="1">
      <c r="A85" s="12">
        <v>81</v>
      </c>
      <c r="B85" s="21" t="s">
        <v>148</v>
      </c>
      <c r="C85" s="21" t="s">
        <v>149</v>
      </c>
      <c r="D85" s="12" t="s">
        <v>12</v>
      </c>
      <c r="E85" s="21" t="s">
        <v>182</v>
      </c>
      <c r="F85" s="26">
        <v>0.034201388888888885</v>
      </c>
      <c r="G85" s="26">
        <v>0.034201388888888885</v>
      </c>
      <c r="H85" s="12" t="str">
        <f t="shared" si="2"/>
        <v>6.09/km</v>
      </c>
      <c r="I85" s="13">
        <f t="shared" si="3"/>
        <v>0.014421296296296293</v>
      </c>
      <c r="J85" s="13">
        <f>G85-INDEX($G$5:$G$203,MATCH(D85,$D$5:$D$203,0))</f>
        <v>0.014421296296296293</v>
      </c>
    </row>
    <row r="86" spans="1:10" ht="15" customHeight="1">
      <c r="A86" s="12">
        <v>82</v>
      </c>
      <c r="B86" s="21" t="s">
        <v>150</v>
      </c>
      <c r="C86" s="21" t="s">
        <v>151</v>
      </c>
      <c r="D86" s="12" t="s">
        <v>12</v>
      </c>
      <c r="E86" s="21" t="s">
        <v>182</v>
      </c>
      <c r="F86" s="26">
        <v>0.03449074074074074</v>
      </c>
      <c r="G86" s="26">
        <v>0.03449074074074074</v>
      </c>
      <c r="H86" s="12" t="str">
        <f t="shared" si="2"/>
        <v>6.13/km</v>
      </c>
      <c r="I86" s="13">
        <f t="shared" si="3"/>
        <v>0.014710648148148146</v>
      </c>
      <c r="J86" s="13">
        <f>G86-INDEX($G$5:$G$203,MATCH(D86,$D$5:$D$203,0))</f>
        <v>0.014710648148148146</v>
      </c>
    </row>
    <row r="87" spans="1:10" ht="15" customHeight="1">
      <c r="A87" s="12">
        <v>83</v>
      </c>
      <c r="B87" s="21" t="s">
        <v>152</v>
      </c>
      <c r="C87" s="21" t="s">
        <v>48</v>
      </c>
      <c r="D87" s="12" t="s">
        <v>12</v>
      </c>
      <c r="E87" s="21" t="s">
        <v>182</v>
      </c>
      <c r="F87" s="26">
        <v>0.0346412037037037</v>
      </c>
      <c r="G87" s="26">
        <v>0.0346412037037037</v>
      </c>
      <c r="H87" s="12" t="str">
        <f t="shared" si="2"/>
        <v>6.14/km</v>
      </c>
      <c r="I87" s="13">
        <f t="shared" si="3"/>
        <v>0.01486111111111111</v>
      </c>
      <c r="J87" s="13">
        <f>G87-INDEX($G$5:$G$203,MATCH(D87,$D$5:$D$203,0))</f>
        <v>0.01486111111111111</v>
      </c>
    </row>
    <row r="88" spans="1:10" ht="15" customHeight="1">
      <c r="A88" s="12">
        <v>84</v>
      </c>
      <c r="B88" s="21" t="s">
        <v>153</v>
      </c>
      <c r="C88" s="21" t="s">
        <v>154</v>
      </c>
      <c r="D88" s="12" t="s">
        <v>12</v>
      </c>
      <c r="E88" s="21" t="s">
        <v>182</v>
      </c>
      <c r="F88" s="26">
        <v>0.03481481481481481</v>
      </c>
      <c r="G88" s="26">
        <v>0.03481481481481481</v>
      </c>
      <c r="H88" s="12" t="str">
        <f t="shared" si="2"/>
        <v>6.16/km</v>
      </c>
      <c r="I88" s="13">
        <f t="shared" si="3"/>
        <v>0.01503472222222222</v>
      </c>
      <c r="J88" s="13">
        <f>G88-INDEX($G$5:$G$203,MATCH(D88,$D$5:$D$203,0))</f>
        <v>0.01503472222222222</v>
      </c>
    </row>
    <row r="89" spans="1:10" ht="15" customHeight="1">
      <c r="A89" s="12">
        <v>85</v>
      </c>
      <c r="B89" s="21" t="s">
        <v>96</v>
      </c>
      <c r="C89" s="21"/>
      <c r="D89" s="12" t="s">
        <v>12</v>
      </c>
      <c r="E89" s="21" t="s">
        <v>182</v>
      </c>
      <c r="F89" s="26">
        <v>0.03483796296296296</v>
      </c>
      <c r="G89" s="26">
        <v>0.03483796296296296</v>
      </c>
      <c r="H89" s="12" t="str">
        <f t="shared" si="2"/>
        <v>6.16/km</v>
      </c>
      <c r="I89" s="13">
        <f t="shared" si="3"/>
        <v>0.015057870370370367</v>
      </c>
      <c r="J89" s="13">
        <f>G89-INDEX($G$5:$G$203,MATCH(D89,$D$5:$D$203,0))</f>
        <v>0.015057870370370367</v>
      </c>
    </row>
    <row r="90" spans="1:10" ht="15" customHeight="1">
      <c r="A90" s="12">
        <v>86</v>
      </c>
      <c r="B90" s="21" t="s">
        <v>155</v>
      </c>
      <c r="C90" s="21" t="s">
        <v>156</v>
      </c>
      <c r="D90" s="12" t="s">
        <v>12</v>
      </c>
      <c r="E90" s="21" t="s">
        <v>182</v>
      </c>
      <c r="F90" s="26">
        <v>0.03509259259259259</v>
      </c>
      <c r="G90" s="26">
        <v>0.03509259259259259</v>
      </c>
      <c r="H90" s="12" t="str">
        <f t="shared" si="2"/>
        <v>6.19/km</v>
      </c>
      <c r="I90" s="13">
        <f t="shared" si="3"/>
        <v>0.0153125</v>
      </c>
      <c r="J90" s="13">
        <f>G90-INDEX($G$5:$G$203,MATCH(D90,$D$5:$D$203,0))</f>
        <v>0.0153125</v>
      </c>
    </row>
    <row r="91" spans="1:10" ht="15" customHeight="1">
      <c r="A91" s="12">
        <v>87</v>
      </c>
      <c r="B91" s="21" t="s">
        <v>157</v>
      </c>
      <c r="C91" s="21" t="s">
        <v>158</v>
      </c>
      <c r="D91" s="12" t="s">
        <v>12</v>
      </c>
      <c r="E91" s="21" t="s">
        <v>182</v>
      </c>
      <c r="F91" s="26">
        <v>0.03550925925925926</v>
      </c>
      <c r="G91" s="26">
        <v>0.03550925925925926</v>
      </c>
      <c r="H91" s="12" t="str">
        <f t="shared" si="2"/>
        <v>6.24/km</v>
      </c>
      <c r="I91" s="13">
        <f t="shared" si="3"/>
        <v>0.01572916666666667</v>
      </c>
      <c r="J91" s="13">
        <f>G91-INDEX($G$5:$G$203,MATCH(D91,$D$5:$D$203,0))</f>
        <v>0.01572916666666667</v>
      </c>
    </row>
    <row r="92" spans="1:10" ht="15" customHeight="1">
      <c r="A92" s="12">
        <v>88</v>
      </c>
      <c r="B92" s="21" t="s">
        <v>159</v>
      </c>
      <c r="C92" s="21" t="s">
        <v>154</v>
      </c>
      <c r="D92" s="12" t="s">
        <v>12</v>
      </c>
      <c r="E92" s="21" t="s">
        <v>182</v>
      </c>
      <c r="F92" s="26">
        <v>0.0359837962962963</v>
      </c>
      <c r="G92" s="26">
        <v>0.0359837962962963</v>
      </c>
      <c r="H92" s="12" t="str">
        <f t="shared" si="2"/>
        <v>6.29/km</v>
      </c>
      <c r="I92" s="13">
        <f t="shared" si="3"/>
        <v>0.016203703703703706</v>
      </c>
      <c r="J92" s="13">
        <f>G92-INDEX($G$5:$G$203,MATCH(D92,$D$5:$D$203,0))</f>
        <v>0.016203703703703706</v>
      </c>
    </row>
    <row r="93" spans="1:10" ht="15" customHeight="1">
      <c r="A93" s="12">
        <v>89</v>
      </c>
      <c r="B93" s="21" t="s">
        <v>160</v>
      </c>
      <c r="C93" s="21" t="s">
        <v>161</v>
      </c>
      <c r="D93" s="12" t="s">
        <v>12</v>
      </c>
      <c r="E93" s="21" t="s">
        <v>182</v>
      </c>
      <c r="F93" s="26">
        <v>0.03599537037037037</v>
      </c>
      <c r="G93" s="26">
        <v>0.03599537037037037</v>
      </c>
      <c r="H93" s="12" t="str">
        <f t="shared" si="2"/>
        <v>6.29/km</v>
      </c>
      <c r="I93" s="13">
        <f t="shared" si="3"/>
        <v>0.01621527777777778</v>
      </c>
      <c r="J93" s="13">
        <f>G93-INDEX($G$5:$G$203,MATCH(D93,$D$5:$D$203,0))</f>
        <v>0.01621527777777778</v>
      </c>
    </row>
    <row r="94" spans="1:10" ht="15" customHeight="1">
      <c r="A94" s="12">
        <v>90</v>
      </c>
      <c r="B94" s="21" t="s">
        <v>162</v>
      </c>
      <c r="C94" s="21" t="s">
        <v>163</v>
      </c>
      <c r="D94" s="12" t="s">
        <v>12</v>
      </c>
      <c r="E94" s="21" t="s">
        <v>182</v>
      </c>
      <c r="F94" s="26">
        <v>0.03630787037037037</v>
      </c>
      <c r="G94" s="26">
        <v>0.03630787037037037</v>
      </c>
      <c r="H94" s="12" t="str">
        <f t="shared" si="2"/>
        <v>6.32/km</v>
      </c>
      <c r="I94" s="13">
        <f t="shared" si="3"/>
        <v>0.01652777777777778</v>
      </c>
      <c r="J94" s="13">
        <f>G94-INDEX($G$5:$G$203,MATCH(D94,$D$5:$D$203,0))</f>
        <v>0.01652777777777778</v>
      </c>
    </row>
    <row r="95" spans="1:10" ht="15" customHeight="1">
      <c r="A95" s="12">
        <v>91</v>
      </c>
      <c r="B95" s="21" t="s">
        <v>164</v>
      </c>
      <c r="C95" s="21" t="s">
        <v>165</v>
      </c>
      <c r="D95" s="12" t="s">
        <v>12</v>
      </c>
      <c r="E95" s="21" t="s">
        <v>182</v>
      </c>
      <c r="F95" s="26">
        <v>0.03643518518518519</v>
      </c>
      <c r="G95" s="26">
        <v>0.03643518518518519</v>
      </c>
      <c r="H95" s="12" t="str">
        <f t="shared" si="2"/>
        <v>6.34/km</v>
      </c>
      <c r="I95" s="13">
        <f t="shared" si="3"/>
        <v>0.016655092592592596</v>
      </c>
      <c r="J95" s="13">
        <f>G95-INDEX($G$5:$G$203,MATCH(D95,$D$5:$D$203,0))</f>
        <v>0.016655092592592596</v>
      </c>
    </row>
    <row r="96" spans="1:10" ht="15" customHeight="1">
      <c r="A96" s="12">
        <v>92</v>
      </c>
      <c r="B96" s="21" t="s">
        <v>166</v>
      </c>
      <c r="C96" s="21" t="s">
        <v>141</v>
      </c>
      <c r="D96" s="12" t="s">
        <v>12</v>
      </c>
      <c r="E96" s="21" t="s">
        <v>182</v>
      </c>
      <c r="F96" s="26">
        <v>0.037141203703703704</v>
      </c>
      <c r="G96" s="26">
        <v>0.037141203703703704</v>
      </c>
      <c r="H96" s="12" t="str">
        <f t="shared" si="2"/>
        <v>6.41/km</v>
      </c>
      <c r="I96" s="13">
        <f t="shared" si="3"/>
        <v>0.017361111111111112</v>
      </c>
      <c r="J96" s="13">
        <f>G96-INDEX($G$5:$G$203,MATCH(D96,$D$5:$D$203,0))</f>
        <v>0.017361111111111112</v>
      </c>
    </row>
    <row r="97" spans="1:10" ht="15" customHeight="1">
      <c r="A97" s="12">
        <v>93</v>
      </c>
      <c r="B97" s="21" t="s">
        <v>167</v>
      </c>
      <c r="C97" s="21" t="s">
        <v>168</v>
      </c>
      <c r="D97" s="12" t="s">
        <v>12</v>
      </c>
      <c r="E97" s="21" t="s">
        <v>182</v>
      </c>
      <c r="F97" s="26">
        <v>0.03716435185185185</v>
      </c>
      <c r="G97" s="26">
        <v>0.03716435185185185</v>
      </c>
      <c r="H97" s="12" t="str">
        <f t="shared" si="2"/>
        <v>6.41/km</v>
      </c>
      <c r="I97" s="13">
        <f t="shared" si="3"/>
        <v>0.01738425925925926</v>
      </c>
      <c r="J97" s="13">
        <f>G97-INDEX($G$5:$G$203,MATCH(D97,$D$5:$D$203,0))</f>
        <v>0.01738425925925926</v>
      </c>
    </row>
    <row r="98" spans="1:10" ht="15" customHeight="1">
      <c r="A98" s="12">
        <v>94</v>
      </c>
      <c r="B98" s="21" t="s">
        <v>169</v>
      </c>
      <c r="C98" s="21" t="s">
        <v>170</v>
      </c>
      <c r="D98" s="12" t="s">
        <v>12</v>
      </c>
      <c r="E98" s="21" t="s">
        <v>182</v>
      </c>
      <c r="F98" s="26">
        <v>0.037395833333333336</v>
      </c>
      <c r="G98" s="26">
        <v>0.037395833333333336</v>
      </c>
      <c r="H98" s="12" t="str">
        <f t="shared" si="2"/>
        <v>6.44/km</v>
      </c>
      <c r="I98" s="13">
        <f t="shared" si="3"/>
        <v>0.017615740740740744</v>
      </c>
      <c r="J98" s="13">
        <f>G98-INDEX($G$5:$G$203,MATCH(D98,$D$5:$D$203,0))</f>
        <v>0.017615740740740744</v>
      </c>
    </row>
    <row r="99" spans="1:10" ht="15" customHeight="1">
      <c r="A99" s="12">
        <v>95</v>
      </c>
      <c r="B99" s="21" t="s">
        <v>171</v>
      </c>
      <c r="C99" s="21" t="s">
        <v>172</v>
      </c>
      <c r="D99" s="12" t="s">
        <v>12</v>
      </c>
      <c r="E99" s="21" t="s">
        <v>182</v>
      </c>
      <c r="F99" s="26">
        <v>0.03747685185185185</v>
      </c>
      <c r="G99" s="26">
        <v>0.03747685185185185</v>
      </c>
      <c r="H99" s="12" t="str">
        <f t="shared" si="2"/>
        <v>6.45/km</v>
      </c>
      <c r="I99" s="13">
        <f t="shared" si="3"/>
        <v>0.01769675925925926</v>
      </c>
      <c r="J99" s="13">
        <f>G99-INDEX($G$5:$G$203,MATCH(D99,$D$5:$D$203,0))</f>
        <v>0.01769675925925926</v>
      </c>
    </row>
    <row r="100" spans="1:10" ht="15" customHeight="1">
      <c r="A100" s="12">
        <v>96</v>
      </c>
      <c r="B100" s="21" t="s">
        <v>173</v>
      </c>
      <c r="C100" s="21" t="s">
        <v>174</v>
      </c>
      <c r="D100" s="12" t="s">
        <v>12</v>
      </c>
      <c r="E100" s="21" t="s">
        <v>182</v>
      </c>
      <c r="F100" s="26">
        <v>0.03777777777777778</v>
      </c>
      <c r="G100" s="26">
        <v>0.03777777777777778</v>
      </c>
      <c r="H100" s="12" t="str">
        <f t="shared" si="2"/>
        <v>6.48/km</v>
      </c>
      <c r="I100" s="13">
        <f t="shared" si="3"/>
        <v>0.017997685185185186</v>
      </c>
      <c r="J100" s="13">
        <f>G100-INDEX($G$5:$G$203,MATCH(D100,$D$5:$D$203,0))</f>
        <v>0.017997685185185186</v>
      </c>
    </row>
    <row r="101" spans="1:10" ht="15" customHeight="1">
      <c r="A101" s="12">
        <v>97</v>
      </c>
      <c r="B101" s="21" t="s">
        <v>175</v>
      </c>
      <c r="C101" s="21" t="s">
        <v>176</v>
      </c>
      <c r="D101" s="12" t="s">
        <v>12</v>
      </c>
      <c r="E101" s="21" t="s">
        <v>182</v>
      </c>
      <c r="F101" s="26">
        <v>0.03795138888888889</v>
      </c>
      <c r="G101" s="26">
        <v>0.03795138888888889</v>
      </c>
      <c r="H101" s="12" t="str">
        <f t="shared" si="2"/>
        <v>6.50/km</v>
      </c>
      <c r="I101" s="13">
        <f t="shared" si="3"/>
        <v>0.018171296296296297</v>
      </c>
      <c r="J101" s="13">
        <f>G101-INDEX($G$5:$G$203,MATCH(D101,$D$5:$D$203,0))</f>
        <v>0.018171296296296297</v>
      </c>
    </row>
    <row r="102" spans="1:10" ht="15" customHeight="1">
      <c r="A102" s="12">
        <v>98</v>
      </c>
      <c r="B102" s="21" t="s">
        <v>177</v>
      </c>
      <c r="C102" s="21" t="s">
        <v>147</v>
      </c>
      <c r="D102" s="12" t="s">
        <v>12</v>
      </c>
      <c r="E102" s="21" t="s">
        <v>182</v>
      </c>
      <c r="F102" s="26">
        <v>0.039525462962962964</v>
      </c>
      <c r="G102" s="26">
        <v>0.039525462962962964</v>
      </c>
      <c r="H102" s="12" t="str">
        <f t="shared" si="2"/>
        <v>7.07/km</v>
      </c>
      <c r="I102" s="13">
        <f t="shared" si="3"/>
        <v>0.01974537037037037</v>
      </c>
      <c r="J102" s="13">
        <f>G102-INDEX($G$5:$G$203,MATCH(D102,$D$5:$D$203,0))</f>
        <v>0.01974537037037037</v>
      </c>
    </row>
    <row r="103" spans="1:10" ht="15" customHeight="1">
      <c r="A103" s="12">
        <v>99</v>
      </c>
      <c r="B103" s="21" t="s">
        <v>43</v>
      </c>
      <c r="C103" s="21" t="s">
        <v>123</v>
      </c>
      <c r="D103" s="12" t="s">
        <v>12</v>
      </c>
      <c r="E103" s="21" t="s">
        <v>182</v>
      </c>
      <c r="F103" s="26">
        <v>0.03962962962962963</v>
      </c>
      <c r="G103" s="26">
        <v>0.03962962962962963</v>
      </c>
      <c r="H103" s="12" t="str">
        <f t="shared" si="2"/>
        <v>7.08/km</v>
      </c>
      <c r="I103" s="13">
        <f t="shared" si="3"/>
        <v>0.01984953703703704</v>
      </c>
      <c r="J103" s="13">
        <f>G103-INDEX($G$5:$G$203,MATCH(D103,$D$5:$D$203,0))</f>
        <v>0.01984953703703704</v>
      </c>
    </row>
    <row r="104" spans="1:10" ht="15" customHeight="1">
      <c r="A104" s="12">
        <v>100</v>
      </c>
      <c r="B104" s="21" t="s">
        <v>178</v>
      </c>
      <c r="C104" s="21" t="s">
        <v>179</v>
      </c>
      <c r="D104" s="12" t="s">
        <v>12</v>
      </c>
      <c r="E104" s="21" t="s">
        <v>182</v>
      </c>
      <c r="F104" s="26">
        <v>0.04028935185185185</v>
      </c>
      <c r="G104" s="26">
        <v>0.04028935185185185</v>
      </c>
      <c r="H104" s="12" t="str">
        <f t="shared" si="2"/>
        <v>7.15/km</v>
      </c>
      <c r="I104" s="13">
        <f t="shared" si="3"/>
        <v>0.020509259259259255</v>
      </c>
      <c r="J104" s="13">
        <f>G104-INDEX($G$5:$G$203,MATCH(D104,$D$5:$D$203,0))</f>
        <v>0.020509259259259255</v>
      </c>
    </row>
    <row r="105" spans="1:10" ht="15" customHeight="1">
      <c r="A105" s="12">
        <v>101</v>
      </c>
      <c r="B105" s="21" t="s">
        <v>180</v>
      </c>
      <c r="C105" s="21" t="s">
        <v>23</v>
      </c>
      <c r="D105" s="12" t="s">
        <v>12</v>
      </c>
      <c r="E105" s="21" t="s">
        <v>182</v>
      </c>
      <c r="F105" s="26">
        <v>0.04028935185185185</v>
      </c>
      <c r="G105" s="26">
        <v>0.04028935185185185</v>
      </c>
      <c r="H105" s="12" t="str">
        <f t="shared" si="2"/>
        <v>7.15/km</v>
      </c>
      <c r="I105" s="13">
        <f t="shared" si="3"/>
        <v>0.020509259259259255</v>
      </c>
      <c r="J105" s="13">
        <f>G105-INDEX($G$5:$G$203,MATCH(D105,$D$5:$D$203,0))</f>
        <v>0.020509259259259255</v>
      </c>
    </row>
    <row r="106" spans="1:10" ht="15" customHeight="1">
      <c r="A106" s="16">
        <v>102</v>
      </c>
      <c r="B106" s="17" t="s">
        <v>181</v>
      </c>
      <c r="C106" s="17" t="s">
        <v>48</v>
      </c>
      <c r="D106" s="16" t="s">
        <v>12</v>
      </c>
      <c r="E106" s="17" t="s">
        <v>182</v>
      </c>
      <c r="F106" s="27">
        <v>0.04082175925925926</v>
      </c>
      <c r="G106" s="27">
        <v>0.04082175925925926</v>
      </c>
      <c r="H106" s="16" t="str">
        <f t="shared" si="2"/>
        <v>7.21/km</v>
      </c>
      <c r="I106" s="19">
        <f t="shared" si="3"/>
        <v>0.021041666666666667</v>
      </c>
      <c r="J106" s="19">
        <f>G106-INDEX($G$5:$G$203,MATCH(D106,$D$5:$D$203,0))</f>
        <v>0.021041666666666667</v>
      </c>
    </row>
  </sheetData>
  <sheetProtection/>
  <autoFilter ref="A4:J10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Corriamo per l'autismo</v>
      </c>
      <c r="B1" s="33"/>
      <c r="C1" s="34"/>
    </row>
    <row r="2" spans="1:3" ht="24" customHeight="1">
      <c r="A2" s="30" t="str">
        <f>Individuale!A2</f>
        <v> </v>
      </c>
      <c r="B2" s="30"/>
      <c r="C2" s="30"/>
    </row>
    <row r="3" spans="1:3" ht="24" customHeight="1">
      <c r="A3" s="35" t="str">
        <f>Individuale!A3</f>
        <v>Villa Ada - Roma (RM) Italia - Domenica 23/11/2014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36">
        <v>1</v>
      </c>
      <c r="B5" s="37" t="s">
        <v>13</v>
      </c>
      <c r="C5" s="38">
        <v>6</v>
      </c>
    </row>
    <row r="6" spans="1:3" ht="15" customHeight="1">
      <c r="A6" s="16">
        <v>2</v>
      </c>
      <c r="B6" s="17" t="s">
        <v>182</v>
      </c>
      <c r="C6" s="23">
        <v>96</v>
      </c>
    </row>
    <row r="7" ht="12.75">
      <c r="C7" s="2">
        <f>SUM(C5:C6)</f>
        <v>102</v>
      </c>
    </row>
  </sheetData>
  <sheetProtection/>
  <autoFilter ref="A4:C4">
    <sortState ref="A5:C7">
      <sortCondition descending="1" sortBy="value" ref="C5:C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2014-11-28T22:06:03Z</dcterms:modified>
  <cp:category/>
  <cp:version/>
  <cp:contentType/>
  <cp:contentStatus/>
</cp:coreProperties>
</file>