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<sst xmlns="http://schemas.openxmlformats.org/spreadsheetml/2006/main" count="524" uniqueCount="239">
  <si>
    <t>Running Evolution</t>
  </si>
  <si>
    <t>Uisp Roma</t>
  </si>
  <si>
    <t>Podistica Ostia</t>
  </si>
  <si>
    <t>A.S.D. Podistica Solidarietà</t>
  </si>
  <si>
    <t>M35</t>
  </si>
  <si>
    <t>M40</t>
  </si>
  <si>
    <t>M45</t>
  </si>
  <si>
    <t>M50</t>
  </si>
  <si>
    <t>M65+</t>
  </si>
  <si>
    <t>M55</t>
  </si>
  <si>
    <t>Libero</t>
  </si>
  <si>
    <t>M60</t>
  </si>
  <si>
    <t>Scardecchia Ettore</t>
  </si>
  <si>
    <t>Atl. Colleferro</t>
  </si>
  <si>
    <t>Scipioni Fabio</t>
  </si>
  <si>
    <t>Cervino Trailers</t>
  </si>
  <si>
    <t>Chaplin Timothy</t>
  </si>
  <si>
    <t>U. p. isolotto</t>
  </si>
  <si>
    <t>Marini Marco</t>
  </si>
  <si>
    <t>Avis Ascoli Marathon</t>
  </si>
  <si>
    <t>Raidich Roberto</t>
  </si>
  <si>
    <t>Celebrin Simone</t>
  </si>
  <si>
    <t>TM23</t>
  </si>
  <si>
    <t>Nuova Pod. Latina</t>
  </si>
  <si>
    <t>Bentivoglio Enzo</t>
  </si>
  <si>
    <t>GP Monti della Tolfa</t>
  </si>
  <si>
    <t>Belardinilli Antonio</t>
  </si>
  <si>
    <t>Belardini Gianluca</t>
  </si>
  <si>
    <t>Amatori Velletri</t>
  </si>
  <si>
    <t>Savina Fabio</t>
  </si>
  <si>
    <t>Foot Works Roma</t>
  </si>
  <si>
    <t>Cucchiarelli Elisa</t>
  </si>
  <si>
    <t>F40-49</t>
  </si>
  <si>
    <t>Olivi Maurizio</t>
  </si>
  <si>
    <t>Anna Baby</t>
  </si>
  <si>
    <t>Cappalonga Lillo Calogero</t>
  </si>
  <si>
    <t>Rapali Mauro</t>
  </si>
  <si>
    <t>Le Lerre Andre'</t>
  </si>
  <si>
    <t>Podistica Morena</t>
  </si>
  <si>
    <t>Visocchi Roberto</t>
  </si>
  <si>
    <t>Atina Trail Running</t>
  </si>
  <si>
    <t>Carlini Alessandra</t>
  </si>
  <si>
    <t>F16-39</t>
  </si>
  <si>
    <t>Ricottini Roberto</t>
  </si>
  <si>
    <t>Atletica Tusculum RS</t>
  </si>
  <si>
    <t>Nesta Tiziana</t>
  </si>
  <si>
    <t>Atletica Anzio</t>
  </si>
  <si>
    <t>Tomei Danilo</t>
  </si>
  <si>
    <t>Let's run for solidarity</t>
  </si>
  <si>
    <t>Muggianu Maurizio</t>
  </si>
  <si>
    <t>Capanne PG</t>
  </si>
  <si>
    <t>Vitale Calogero</t>
  </si>
  <si>
    <t>Francella Emanuele</t>
  </si>
  <si>
    <t>Atl. Falconara</t>
  </si>
  <si>
    <t>Spuri silvestrini Michela</t>
  </si>
  <si>
    <t>Giammarioli Ugo</t>
  </si>
  <si>
    <t>Ricci Carlo</t>
  </si>
  <si>
    <t>Trail dei due laghi</t>
  </si>
  <si>
    <t>Pierluigi Gianni</t>
  </si>
  <si>
    <t>Podisti Frentani</t>
  </si>
  <si>
    <t>Crognale Donato</t>
  </si>
  <si>
    <t>Tranchida Francesco</t>
  </si>
  <si>
    <t>Atl.top runners lecce</t>
  </si>
  <si>
    <t>Iosca Vincenzo</t>
  </si>
  <si>
    <t>Atletica Monte Mario</t>
  </si>
  <si>
    <t>Biagiotti Danilo</t>
  </si>
  <si>
    <t>Atl. 75 Cattolica</t>
  </si>
  <si>
    <t>Tenti Giuseppe</t>
  </si>
  <si>
    <t>Atl. Cimina</t>
  </si>
  <si>
    <t>Aquilani Sabrina</t>
  </si>
  <si>
    <t>Zuccaro La Bellarte</t>
  </si>
  <si>
    <t>Mancini Amerigo</t>
  </si>
  <si>
    <t>Panchetti Massimo</t>
  </si>
  <si>
    <t>GS Dinamis</t>
  </si>
  <si>
    <t>Pierdet Francois</t>
  </si>
  <si>
    <t>Atac Marathon Club</t>
  </si>
  <si>
    <t>Bretti Giovanni</t>
  </si>
  <si>
    <t>Vigna Luigi</t>
  </si>
  <si>
    <t>Aics Club Atl Centrale</t>
  </si>
  <si>
    <t>Leidi Adriano</t>
  </si>
  <si>
    <t>Atletica ENI</t>
  </si>
  <si>
    <t>Roiati Alessandro</t>
  </si>
  <si>
    <t>Atl. Rocca Priora</t>
  </si>
  <si>
    <t>Zappitelli Giovanna</t>
  </si>
  <si>
    <t>Podistica Luco dei marsi</t>
  </si>
  <si>
    <t>Settimi Rinaldo</t>
  </si>
  <si>
    <t>Sabina Marathon Club</t>
  </si>
  <si>
    <t>Fiorentino Giuseppe</t>
  </si>
  <si>
    <t>Scatena Nicola</t>
  </si>
  <si>
    <t>Lazio Runners</t>
  </si>
  <si>
    <t>Cannuccia Maria Teresa</t>
  </si>
  <si>
    <t>Miconi Marco</t>
  </si>
  <si>
    <t>LBM Sport Team</t>
  </si>
  <si>
    <t>Iacovelli Ferdinando</t>
  </si>
  <si>
    <t>Road Runners Club</t>
  </si>
  <si>
    <t>Massaro Angelo</t>
  </si>
  <si>
    <t>Ricci Edoardo</t>
  </si>
  <si>
    <t>Podistica 2007</t>
  </si>
  <si>
    <t>Perini Luigi</t>
  </si>
  <si>
    <t>Cat Sport Roma</t>
  </si>
  <si>
    <t>Canepa Aureliano</t>
  </si>
  <si>
    <t>Patruno Vito</t>
  </si>
  <si>
    <t>Rosicarelli Antonio</t>
  </si>
  <si>
    <t>GS Bancari Romani</t>
  </si>
  <si>
    <t>Pisano' Carlo</t>
  </si>
  <si>
    <t>World Marathon Club</t>
  </si>
  <si>
    <t>Palmieri Antonio</t>
  </si>
  <si>
    <t>Citernesi Mauro</t>
  </si>
  <si>
    <t>Torri Sergio</t>
  </si>
  <si>
    <t>Airone Tolfa</t>
  </si>
  <si>
    <t>Scrocca Ilario</t>
  </si>
  <si>
    <t>Atletica Villa Aurelia</t>
  </si>
  <si>
    <t>Mastrangeli Teseo</t>
  </si>
  <si>
    <t>Guida Vincenzo</t>
  </si>
  <si>
    <t>Forest Gump</t>
  </si>
  <si>
    <t>Zitelli Gabriele</t>
  </si>
  <si>
    <t>Atletica Rocca di Papa</t>
  </si>
  <si>
    <t>Vaccaro Clara</t>
  </si>
  <si>
    <t>Sorgi Roberto</t>
  </si>
  <si>
    <t>D'antonio Salvatore</t>
  </si>
  <si>
    <t>Bromuro Fabrizio</t>
  </si>
  <si>
    <t>Agostini Renzo</t>
  </si>
  <si>
    <t>Silvano fedi pistoia</t>
  </si>
  <si>
    <t>Nardelli Loris</t>
  </si>
  <si>
    <t>De felici Andrea</t>
  </si>
  <si>
    <t>Settevendemmie Gaetano</t>
  </si>
  <si>
    <t>Aversa Andrea</t>
  </si>
  <si>
    <t>Silvioli Daniele</t>
  </si>
  <si>
    <t>Scaramella Franco</t>
  </si>
  <si>
    <t>Fienili Fabrizio</t>
  </si>
  <si>
    <t>Fabbri Roberto</t>
  </si>
  <si>
    <t>Filippi Daniele</t>
  </si>
  <si>
    <t>Cerioni Ettore</t>
  </si>
  <si>
    <t>Golvelli Ettore</t>
  </si>
  <si>
    <t>Golvelli Giovanni</t>
  </si>
  <si>
    <t>Arigo Alessandro</t>
  </si>
  <si>
    <t>Serafini Luigi</t>
  </si>
  <si>
    <t>Tarallo Alessandro</t>
  </si>
  <si>
    <t>Carbonetti Marcello</t>
  </si>
  <si>
    <t>Camponeschi Loredana</t>
  </si>
  <si>
    <t>Modesti Giovanni Battista</t>
  </si>
  <si>
    <t>Rosati Carlo</t>
  </si>
  <si>
    <t>Marzella Angelo</t>
  </si>
  <si>
    <t>Ferrante Maurizio</t>
  </si>
  <si>
    <t>Cicloteck</t>
  </si>
  <si>
    <t>Denni Luca</t>
  </si>
  <si>
    <t>Cecchetti Alfredo</t>
  </si>
  <si>
    <t>Perrone Capano Marco</t>
  </si>
  <si>
    <t>Veri Alessandro</t>
  </si>
  <si>
    <t>ASD Cai gruppo</t>
  </si>
  <si>
    <t>Infusi Claudio</t>
  </si>
  <si>
    <t>SS Lazio Atletica</t>
  </si>
  <si>
    <t>D'Eustacchio Stefano</t>
  </si>
  <si>
    <t>Biuso Alfio</t>
  </si>
  <si>
    <t>Pasquini Bruno</t>
  </si>
  <si>
    <t>Avis Aido Ri</t>
  </si>
  <si>
    <t>Cipolla Daniele</t>
  </si>
  <si>
    <t>Ciarla Alberta</t>
  </si>
  <si>
    <t>F50-oltre</t>
  </si>
  <si>
    <t>Massimo Andrea</t>
  </si>
  <si>
    <t>Iannattone Mario</t>
  </si>
  <si>
    <t>MTB Latina</t>
  </si>
  <si>
    <t>Baldassarre Antonio</t>
  </si>
  <si>
    <t>Cei Alberto</t>
  </si>
  <si>
    <t>Crazy Runners</t>
  </si>
  <si>
    <t>Furlanetto Marta</t>
  </si>
  <si>
    <t>Venezia Runners</t>
  </si>
  <si>
    <t>Onorati Aldo</t>
  </si>
  <si>
    <t>Lonigro Enrico</t>
  </si>
  <si>
    <t>D'Adamo Mario</t>
  </si>
  <si>
    <t>Lorenzetti Alessandro</t>
  </si>
  <si>
    <t>Chiavaroli Fabio</t>
  </si>
  <si>
    <t>Fretta Fiorella</t>
  </si>
  <si>
    <t>Atl. Latina</t>
  </si>
  <si>
    <t>Denni Giancarlo</t>
  </si>
  <si>
    <t>Cirilli Pietro</t>
  </si>
  <si>
    <t>Diara Graziella</t>
  </si>
  <si>
    <t>Dominici Elio</t>
  </si>
  <si>
    <t>Conti Ernesto</t>
  </si>
  <si>
    <t>Magliani Gianpietro</t>
  </si>
  <si>
    <t>Atletica scandiano</t>
  </si>
  <si>
    <t>Giorgio Stefano</t>
  </si>
  <si>
    <t>Barletta sportiva</t>
  </si>
  <si>
    <t>Rosellini Aldo</t>
  </si>
  <si>
    <t>Am. Villa Pamphili</t>
  </si>
  <si>
    <t>Di Costanzo Giovanni</t>
  </si>
  <si>
    <t>ASD Enea</t>
  </si>
  <si>
    <t>Napoletano Teodoro</t>
  </si>
  <si>
    <t>Atl. Amatori Brindisi</t>
  </si>
  <si>
    <t>Sorchiotti Giorgio</t>
  </si>
  <si>
    <t>Ricci Nemesio</t>
  </si>
  <si>
    <t>Latina runners</t>
  </si>
  <si>
    <t>Giansanti Andrea</t>
  </si>
  <si>
    <t>Castri Massimo</t>
  </si>
  <si>
    <t>Pod. aprilia</t>
  </si>
  <si>
    <t>Tari Carmelino</t>
  </si>
  <si>
    <t>Coria Sandro</t>
  </si>
  <si>
    <t>Piccoli Elio</t>
  </si>
  <si>
    <t>Lupi D'Appennino</t>
  </si>
  <si>
    <t>Mattarocci Gianluca</t>
  </si>
  <si>
    <t>Burchiani Mauro</t>
  </si>
  <si>
    <t>Palma Valentina</t>
  </si>
  <si>
    <t>Testa Roberto</t>
  </si>
  <si>
    <t>Lops Teresa</t>
  </si>
  <si>
    <t>Zoratti Maurizio</t>
  </si>
  <si>
    <t>Russo Luca</t>
  </si>
  <si>
    <t>Uisp Latina</t>
  </si>
  <si>
    <t>Di gregorio Enrico</t>
  </si>
  <si>
    <t>Bellucci Stefano</t>
  </si>
  <si>
    <t>ASD Morena Runners</t>
  </si>
  <si>
    <t>Cesarini Susanna</t>
  </si>
  <si>
    <t>Fartlek ostia</t>
  </si>
  <si>
    <t>Di Pastena Roberto</t>
  </si>
  <si>
    <t>Podistica Tiburtina</t>
  </si>
  <si>
    <t>Lunati Giuseppe</t>
  </si>
  <si>
    <t>Colasanti Antonio</t>
  </si>
  <si>
    <t>SNP Frosinone</t>
  </si>
  <si>
    <t>Andolfi Armando</t>
  </si>
  <si>
    <t>Lovisetto Roberto</t>
  </si>
  <si>
    <t>Nastasi Francesco</t>
  </si>
  <si>
    <t>Aiello Alfredo Carlo</t>
  </si>
  <si>
    <t>Guerrini Alessandro</t>
  </si>
  <si>
    <t>ASD Spirito Trail</t>
  </si>
  <si>
    <t>Dodoc Radu viorel</t>
  </si>
  <si>
    <t>Di Pastena Vincenzo</t>
  </si>
  <si>
    <t>Adanti Emiliano</t>
  </si>
  <si>
    <t>Roma Ecomaratona</t>
  </si>
  <si>
    <t>Roma (RM) Italia - Domenica 30/05/2010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</si>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</sst>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226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227</v>
      </c>
      <c r="B2" s="40"/>
      <c r="C2" s="40"/>
      <c r="D2" s="40"/>
      <c r="E2" s="40"/>
      <c r="F2" s="40"/>
      <c r="G2" s="41"/>
      <c r="H2" s="6" t="s">
        <v>228</v>
      </c>
      <c r="I2" s="7">
        <v>42.195</v>
      </c>
    </row>
    <row r="3" spans="1:9" ht="37.5" customHeight="1" thickBot="1">
      <c r="A3" s="15" t="s">
        <v>229</v>
      </c>
      <c r="B3" s="8" t="s">
        <v>230</v>
      </c>
      <c r="C3" s="9" t="s">
        <v>231</v>
      </c>
      <c r="D3" s="9" t="s">
        <v>232</v>
      </c>
      <c r="E3" s="10" t="s">
        <v>233</v>
      </c>
      <c r="F3" s="11" t="s">
        <v>234</v>
      </c>
      <c r="G3" s="11" t="s">
        <v>235</v>
      </c>
      <c r="H3" s="11" t="s">
        <v>236</v>
      </c>
      <c r="I3" s="12" t="s">
        <v>237</v>
      </c>
    </row>
    <row r="4" spans="1:9" s="1" customFormat="1" ht="15" customHeight="1">
      <c r="A4" s="16">
        <v>1</v>
      </c>
      <c r="B4" s="62" t="s">
        <v>12</v>
      </c>
      <c r="C4" s="63"/>
      <c r="D4" s="52" t="s">
        <v>5</v>
      </c>
      <c r="E4" s="51" t="s">
        <v>13</v>
      </c>
      <c r="F4" s="59">
        <v>0.1440162037037037</v>
      </c>
      <c r="G4" s="17" t="str">
        <f aca="true" t="shared" si="0" ref="G4:G67">TEXT(INT((HOUR(F4)*3600+MINUTE(F4)*60+SECOND(F4))/$I$2/60),"0")&amp;"."&amp;TEXT(MOD((HOUR(F4)*3600+MINUTE(F4)*60+SECOND(F4))/$I$2,60),"00")&amp;"/km"</f>
        <v>4.55/km</v>
      </c>
      <c r="H4" s="18">
        <f aca="true" t="shared" si="1" ref="H4:H31">F4-$F$4</f>
        <v>0</v>
      </c>
      <c r="I4" s="18">
        <f>F4-INDEX($F$4:$F$1035,MATCH(D4,$D$4:$D$1035,0))</f>
        <v>0</v>
      </c>
    </row>
    <row r="5" spans="1:9" s="1" customFormat="1" ht="15" customHeight="1">
      <c r="A5" s="19">
        <v>2</v>
      </c>
      <c r="B5" s="64" t="s">
        <v>14</v>
      </c>
      <c r="C5" s="65"/>
      <c r="D5" s="54" t="s">
        <v>5</v>
      </c>
      <c r="E5" s="53" t="s">
        <v>15</v>
      </c>
      <c r="F5" s="60">
        <v>0.14796296296296296</v>
      </c>
      <c r="G5" s="20" t="str">
        <f t="shared" si="0"/>
        <v>5.03/km</v>
      </c>
      <c r="H5" s="21">
        <f t="shared" si="1"/>
        <v>0.003946759259259275</v>
      </c>
      <c r="I5" s="21">
        <f>F5-INDEX($F$4:$F$1035,MATCH(D5,$D$4:$D$1035,0))</f>
        <v>0.003946759259259275</v>
      </c>
    </row>
    <row r="6" spans="1:9" s="1" customFormat="1" ht="15" customHeight="1">
      <c r="A6" s="19">
        <v>3</v>
      </c>
      <c r="B6" s="64" t="s">
        <v>16</v>
      </c>
      <c r="C6" s="65"/>
      <c r="D6" s="54" t="s">
        <v>6</v>
      </c>
      <c r="E6" s="53" t="s">
        <v>17</v>
      </c>
      <c r="F6" s="60">
        <v>0.15592592592592594</v>
      </c>
      <c r="G6" s="20" t="str">
        <f t="shared" si="0"/>
        <v>5.19/km</v>
      </c>
      <c r="H6" s="21">
        <f t="shared" si="1"/>
        <v>0.011909722222222252</v>
      </c>
      <c r="I6" s="21">
        <f>F6-INDEX($F$4:$F$1035,MATCH(D6,$D$4:$D$1035,0))</f>
        <v>0</v>
      </c>
    </row>
    <row r="7" spans="1:9" s="1" customFormat="1" ht="15" customHeight="1">
      <c r="A7" s="19">
        <v>4</v>
      </c>
      <c r="B7" s="64" t="s">
        <v>18</v>
      </c>
      <c r="C7" s="65"/>
      <c r="D7" s="54" t="s">
        <v>6</v>
      </c>
      <c r="E7" s="53" t="s">
        <v>19</v>
      </c>
      <c r="F7" s="60">
        <v>0.16123842592592594</v>
      </c>
      <c r="G7" s="20" t="str">
        <f t="shared" si="0"/>
        <v>5.30/km</v>
      </c>
      <c r="H7" s="21">
        <f t="shared" si="1"/>
        <v>0.01722222222222225</v>
      </c>
      <c r="I7" s="21">
        <f>F7-INDEX($F$4:$F$1035,MATCH(D7,$D$4:$D$1035,0))</f>
        <v>0.005312499999999998</v>
      </c>
    </row>
    <row r="8" spans="1:9" s="1" customFormat="1" ht="15" customHeight="1">
      <c r="A8" s="19">
        <v>5</v>
      </c>
      <c r="B8" s="64" t="s">
        <v>20</v>
      </c>
      <c r="C8" s="65"/>
      <c r="D8" s="54" t="s">
        <v>4</v>
      </c>
      <c r="E8" s="53" t="s">
        <v>1</v>
      </c>
      <c r="F8" s="60">
        <v>0.1625462962962963</v>
      </c>
      <c r="G8" s="20" t="str">
        <f t="shared" si="0"/>
        <v>5.33/km</v>
      </c>
      <c r="H8" s="21">
        <f t="shared" si="1"/>
        <v>0.018530092592592612</v>
      </c>
      <c r="I8" s="21">
        <f>F8-INDEX($F$4:$F$1035,MATCH(D8,$D$4:$D$1035,0))</f>
        <v>0</v>
      </c>
    </row>
    <row r="9" spans="1:9" s="1" customFormat="1" ht="15" customHeight="1">
      <c r="A9" s="19">
        <v>6</v>
      </c>
      <c r="B9" s="64" t="s">
        <v>21</v>
      </c>
      <c r="C9" s="65"/>
      <c r="D9" s="54" t="s">
        <v>22</v>
      </c>
      <c r="E9" s="53" t="s">
        <v>23</v>
      </c>
      <c r="F9" s="60">
        <v>0.17129629629629628</v>
      </c>
      <c r="G9" s="20" t="str">
        <f t="shared" si="0"/>
        <v>5.51/km</v>
      </c>
      <c r="H9" s="21">
        <f t="shared" si="1"/>
        <v>0.027280092592592592</v>
      </c>
      <c r="I9" s="21">
        <f>F9-INDEX($F$4:$F$1035,MATCH(D9,$D$4:$D$1035,0))</f>
        <v>0</v>
      </c>
    </row>
    <row r="10" spans="1:9" s="1" customFormat="1" ht="15" customHeight="1">
      <c r="A10" s="19">
        <v>7</v>
      </c>
      <c r="B10" s="64" t="s">
        <v>24</v>
      </c>
      <c r="C10" s="65"/>
      <c r="D10" s="54" t="s">
        <v>5</v>
      </c>
      <c r="E10" s="53" t="s">
        <v>25</v>
      </c>
      <c r="F10" s="60">
        <v>0.17144675925925926</v>
      </c>
      <c r="G10" s="20" t="str">
        <f t="shared" si="0"/>
        <v>5.51/km</v>
      </c>
      <c r="H10" s="21">
        <f t="shared" si="1"/>
        <v>0.02743055555555557</v>
      </c>
      <c r="I10" s="21">
        <f>F10-INDEX($F$4:$F$1035,MATCH(D10,$D$4:$D$1035,0))</f>
        <v>0.02743055555555557</v>
      </c>
    </row>
    <row r="11" spans="1:9" s="1" customFormat="1" ht="15" customHeight="1">
      <c r="A11" s="48">
        <v>8</v>
      </c>
      <c r="B11" s="68" t="s">
        <v>26</v>
      </c>
      <c r="C11" s="69"/>
      <c r="D11" s="58" t="s">
        <v>5</v>
      </c>
      <c r="E11" s="57" t="s">
        <v>3</v>
      </c>
      <c r="F11" s="70">
        <v>0.17162037037037037</v>
      </c>
      <c r="G11" s="49" t="str">
        <f t="shared" si="0"/>
        <v>5.51/km</v>
      </c>
      <c r="H11" s="50">
        <f t="shared" si="1"/>
        <v>0.02760416666666668</v>
      </c>
      <c r="I11" s="50">
        <f>F11-INDEX($F$4:$F$1035,MATCH(D11,$D$4:$D$1035,0))</f>
        <v>0.02760416666666668</v>
      </c>
    </row>
    <row r="12" spans="1:9" s="1" customFormat="1" ht="15" customHeight="1">
      <c r="A12" s="19">
        <v>9</v>
      </c>
      <c r="B12" s="64" t="s">
        <v>27</v>
      </c>
      <c r="C12" s="65"/>
      <c r="D12" s="54" t="s">
        <v>4</v>
      </c>
      <c r="E12" s="53" t="s">
        <v>28</v>
      </c>
      <c r="F12" s="60">
        <v>0.17217592592592593</v>
      </c>
      <c r="G12" s="20" t="str">
        <f t="shared" si="0"/>
        <v>5.53/km</v>
      </c>
      <c r="H12" s="21">
        <f t="shared" si="1"/>
        <v>0.02815972222222224</v>
      </c>
      <c r="I12" s="21">
        <f>F12-INDEX($F$4:$F$1035,MATCH(D12,$D$4:$D$1035,0))</f>
        <v>0.009629629629629627</v>
      </c>
    </row>
    <row r="13" spans="1:9" s="1" customFormat="1" ht="15" customHeight="1">
      <c r="A13" s="19">
        <v>10</v>
      </c>
      <c r="B13" s="64" t="s">
        <v>29</v>
      </c>
      <c r="C13" s="65"/>
      <c r="D13" s="54" t="s">
        <v>6</v>
      </c>
      <c r="E13" s="53" t="s">
        <v>30</v>
      </c>
      <c r="F13" s="60">
        <v>0.17299768518518518</v>
      </c>
      <c r="G13" s="20" t="str">
        <f t="shared" si="0"/>
        <v>5.54/km</v>
      </c>
      <c r="H13" s="21">
        <f t="shared" si="1"/>
        <v>0.028981481481481497</v>
      </c>
      <c r="I13" s="21">
        <f>F13-INDEX($F$4:$F$1035,MATCH(D13,$D$4:$D$1035,0))</f>
        <v>0.017071759259259245</v>
      </c>
    </row>
    <row r="14" spans="1:9" s="1" customFormat="1" ht="15" customHeight="1">
      <c r="A14" s="19">
        <v>11</v>
      </c>
      <c r="B14" s="64" t="s">
        <v>31</v>
      </c>
      <c r="C14" s="65"/>
      <c r="D14" s="54" t="s">
        <v>32</v>
      </c>
      <c r="E14" s="53" t="s">
        <v>28</v>
      </c>
      <c r="F14" s="60">
        <v>0.17417824074074073</v>
      </c>
      <c r="G14" s="20" t="str">
        <f t="shared" si="0"/>
        <v>5.57/km</v>
      </c>
      <c r="H14" s="21">
        <f t="shared" si="1"/>
        <v>0.030162037037037043</v>
      </c>
      <c r="I14" s="21">
        <f>F14-INDEX($F$4:$F$1035,MATCH(D14,$D$4:$D$1035,0))</f>
        <v>0</v>
      </c>
    </row>
    <row r="15" spans="1:9" s="1" customFormat="1" ht="15" customHeight="1">
      <c r="A15" s="19">
        <v>12</v>
      </c>
      <c r="B15" s="64" t="s">
        <v>33</v>
      </c>
      <c r="C15" s="65"/>
      <c r="D15" s="54" t="s">
        <v>22</v>
      </c>
      <c r="E15" s="53" t="s">
        <v>34</v>
      </c>
      <c r="F15" s="60">
        <v>0.17542824074074073</v>
      </c>
      <c r="G15" s="20" t="str">
        <f t="shared" si="0"/>
        <v>5.59/km</v>
      </c>
      <c r="H15" s="21">
        <f t="shared" si="1"/>
        <v>0.031412037037037044</v>
      </c>
      <c r="I15" s="21">
        <f>F15-INDEX($F$4:$F$1035,MATCH(D15,$D$4:$D$1035,0))</f>
        <v>0.004131944444444452</v>
      </c>
    </row>
    <row r="16" spans="1:9" s="1" customFormat="1" ht="15" customHeight="1">
      <c r="A16" s="19">
        <v>13</v>
      </c>
      <c r="B16" s="64" t="s">
        <v>35</v>
      </c>
      <c r="C16" s="65"/>
      <c r="D16" s="54" t="s">
        <v>6</v>
      </c>
      <c r="E16" s="53" t="s">
        <v>25</v>
      </c>
      <c r="F16" s="60">
        <v>0.17614583333333333</v>
      </c>
      <c r="G16" s="20" t="str">
        <f t="shared" si="0"/>
        <v>6.01/km</v>
      </c>
      <c r="H16" s="21">
        <f t="shared" si="1"/>
        <v>0.03212962962962965</v>
      </c>
      <c r="I16" s="21">
        <f>F16-INDEX($F$4:$F$1035,MATCH(D16,$D$4:$D$1035,0))</f>
        <v>0.020219907407407395</v>
      </c>
    </row>
    <row r="17" spans="1:9" s="1" customFormat="1" ht="15" customHeight="1">
      <c r="A17" s="19">
        <v>14</v>
      </c>
      <c r="B17" s="64" t="s">
        <v>36</v>
      </c>
      <c r="C17" s="65"/>
      <c r="D17" s="54" t="s">
        <v>7</v>
      </c>
      <c r="E17" s="53" t="s">
        <v>28</v>
      </c>
      <c r="F17" s="60">
        <v>0.17696759259259257</v>
      </c>
      <c r="G17" s="20" t="str">
        <f t="shared" si="0"/>
        <v>6.02/km</v>
      </c>
      <c r="H17" s="21">
        <f t="shared" si="1"/>
        <v>0.03295138888888888</v>
      </c>
      <c r="I17" s="21">
        <f>F17-INDEX($F$4:$F$1035,MATCH(D17,$D$4:$D$1035,0))</f>
        <v>0</v>
      </c>
    </row>
    <row r="18" spans="1:9" s="1" customFormat="1" ht="15" customHeight="1">
      <c r="A18" s="19">
        <v>15</v>
      </c>
      <c r="B18" s="64" t="s">
        <v>37</v>
      </c>
      <c r="C18" s="65"/>
      <c r="D18" s="54" t="s">
        <v>6</v>
      </c>
      <c r="E18" s="53" t="s">
        <v>38</v>
      </c>
      <c r="F18" s="60">
        <v>0.17753472222222222</v>
      </c>
      <c r="G18" s="20" t="str">
        <f t="shared" si="0"/>
        <v>6.04/km</v>
      </c>
      <c r="H18" s="21">
        <f t="shared" si="1"/>
        <v>0.03351851851851853</v>
      </c>
      <c r="I18" s="21">
        <f>F18-INDEX($F$4:$F$1035,MATCH(D18,$D$4:$D$1035,0))</f>
        <v>0.02160879629629628</v>
      </c>
    </row>
    <row r="19" spans="1:9" s="1" customFormat="1" ht="15" customHeight="1">
      <c r="A19" s="19">
        <v>16</v>
      </c>
      <c r="B19" s="64" t="s">
        <v>39</v>
      </c>
      <c r="C19" s="65"/>
      <c r="D19" s="54" t="s">
        <v>5</v>
      </c>
      <c r="E19" s="53" t="s">
        <v>40</v>
      </c>
      <c r="F19" s="60">
        <v>0.17862268518518518</v>
      </c>
      <c r="G19" s="20" t="str">
        <f t="shared" si="0"/>
        <v>6.06/km</v>
      </c>
      <c r="H19" s="21">
        <f t="shared" si="1"/>
        <v>0.03460648148148149</v>
      </c>
      <c r="I19" s="21">
        <f>F19-INDEX($F$4:$F$1035,MATCH(D19,$D$4:$D$1035,0))</f>
        <v>0.03460648148148149</v>
      </c>
    </row>
    <row r="20" spans="1:9" s="1" customFormat="1" ht="15" customHeight="1">
      <c r="A20" s="19">
        <v>17</v>
      </c>
      <c r="B20" s="64" t="s">
        <v>41</v>
      </c>
      <c r="C20" s="65"/>
      <c r="D20" s="54" t="s">
        <v>42</v>
      </c>
      <c r="E20" s="53" t="s">
        <v>19</v>
      </c>
      <c r="F20" s="60">
        <v>0.17879629629629631</v>
      </c>
      <c r="G20" s="20" t="str">
        <f t="shared" si="0"/>
        <v>6.06/km</v>
      </c>
      <c r="H20" s="21">
        <f t="shared" si="1"/>
        <v>0.034780092592592626</v>
      </c>
      <c r="I20" s="21">
        <f>F20-INDEX($F$4:$F$1035,MATCH(D20,$D$4:$D$1035,0))</f>
        <v>0</v>
      </c>
    </row>
    <row r="21" spans="1:9" s="1" customFormat="1" ht="15" customHeight="1">
      <c r="A21" s="19">
        <v>18</v>
      </c>
      <c r="B21" s="64" t="s">
        <v>43</v>
      </c>
      <c r="C21" s="65"/>
      <c r="D21" s="54" t="s">
        <v>6</v>
      </c>
      <c r="E21" s="53" t="s">
        <v>44</v>
      </c>
      <c r="F21" s="60">
        <v>0.17883101851851854</v>
      </c>
      <c r="G21" s="20" t="str">
        <f t="shared" si="0"/>
        <v>6.06/km</v>
      </c>
      <c r="H21" s="21">
        <f t="shared" si="1"/>
        <v>0.034814814814814854</v>
      </c>
      <c r="I21" s="21">
        <f>F21-INDEX($F$4:$F$1035,MATCH(D21,$D$4:$D$1035,0))</f>
        <v>0.022905092592592602</v>
      </c>
    </row>
    <row r="22" spans="1:9" s="1" customFormat="1" ht="15" customHeight="1">
      <c r="A22" s="19">
        <v>19</v>
      </c>
      <c r="B22" s="64" t="s">
        <v>45</v>
      </c>
      <c r="C22" s="65"/>
      <c r="D22" s="54" t="s">
        <v>32</v>
      </c>
      <c r="E22" s="53" t="s">
        <v>46</v>
      </c>
      <c r="F22" s="60">
        <v>0.17935185185185185</v>
      </c>
      <c r="G22" s="20" t="str">
        <f t="shared" si="0"/>
        <v>6.07/km</v>
      </c>
      <c r="H22" s="21">
        <f t="shared" si="1"/>
        <v>0.03533564814814816</v>
      </c>
      <c r="I22" s="21">
        <f>F22-INDEX($F$4:$F$1035,MATCH(D22,$D$4:$D$1035,0))</f>
        <v>0.005173611111111115</v>
      </c>
    </row>
    <row r="23" spans="1:9" s="1" customFormat="1" ht="15" customHeight="1">
      <c r="A23" s="19">
        <v>20</v>
      </c>
      <c r="B23" s="64" t="s">
        <v>47</v>
      </c>
      <c r="C23" s="65"/>
      <c r="D23" s="54" t="s">
        <v>4</v>
      </c>
      <c r="E23" s="53" t="s">
        <v>48</v>
      </c>
      <c r="F23" s="60">
        <v>0.1810300925925926</v>
      </c>
      <c r="G23" s="20" t="str">
        <f t="shared" si="0"/>
        <v>6.11/km</v>
      </c>
      <c r="H23" s="21">
        <f t="shared" si="1"/>
        <v>0.0370138888888889</v>
      </c>
      <c r="I23" s="21">
        <f>F23-INDEX($F$4:$F$1035,MATCH(D23,$D$4:$D$1035,0))</f>
        <v>0.01848379629629629</v>
      </c>
    </row>
    <row r="24" spans="1:9" s="1" customFormat="1" ht="15" customHeight="1">
      <c r="A24" s="19">
        <v>21</v>
      </c>
      <c r="B24" s="64" t="s">
        <v>49</v>
      </c>
      <c r="C24" s="65"/>
      <c r="D24" s="54" t="s">
        <v>6</v>
      </c>
      <c r="E24" s="53" t="s">
        <v>50</v>
      </c>
      <c r="F24" s="60">
        <v>0.18520833333333334</v>
      </c>
      <c r="G24" s="20" t="str">
        <f t="shared" si="0"/>
        <v>6.19/km</v>
      </c>
      <c r="H24" s="21">
        <f t="shared" si="1"/>
        <v>0.04119212962962965</v>
      </c>
      <c r="I24" s="21">
        <f>F24-INDEX($F$4:$F$1035,MATCH(D24,$D$4:$D$1035,0))</f>
        <v>0.029282407407407396</v>
      </c>
    </row>
    <row r="25" spans="1:9" s="1" customFormat="1" ht="15" customHeight="1">
      <c r="A25" s="19">
        <v>22</v>
      </c>
      <c r="B25" s="64" t="s">
        <v>51</v>
      </c>
      <c r="C25" s="65"/>
      <c r="D25" s="54" t="s">
        <v>4</v>
      </c>
      <c r="E25" s="53" t="s">
        <v>0</v>
      </c>
      <c r="F25" s="60">
        <v>0.1874537037037037</v>
      </c>
      <c r="G25" s="20" t="str">
        <f t="shared" si="0"/>
        <v>6.24/km</v>
      </c>
      <c r="H25" s="21">
        <f t="shared" si="1"/>
        <v>0.04343750000000002</v>
      </c>
      <c r="I25" s="21">
        <f>F25-INDEX($F$4:$F$1035,MATCH(D25,$D$4:$D$1035,0))</f>
        <v>0.024907407407407406</v>
      </c>
    </row>
    <row r="26" spans="1:9" s="1" customFormat="1" ht="15" customHeight="1">
      <c r="A26" s="19">
        <v>23</v>
      </c>
      <c r="B26" s="64" t="s">
        <v>52</v>
      </c>
      <c r="C26" s="65"/>
      <c r="D26" s="54" t="s">
        <v>4</v>
      </c>
      <c r="E26" s="53" t="s">
        <v>53</v>
      </c>
      <c r="F26" s="60">
        <v>0.1887615740740741</v>
      </c>
      <c r="G26" s="20" t="str">
        <f t="shared" si="0"/>
        <v>6.27/km</v>
      </c>
      <c r="H26" s="21">
        <f t="shared" si="1"/>
        <v>0.04474537037037041</v>
      </c>
      <c r="I26" s="21">
        <f>F26-INDEX($F$4:$F$1035,MATCH(D26,$D$4:$D$1035,0))</f>
        <v>0.026215277777777796</v>
      </c>
    </row>
    <row r="27" spans="1:9" s="2" customFormat="1" ht="15" customHeight="1">
      <c r="A27" s="19">
        <v>24</v>
      </c>
      <c r="B27" s="64" t="s">
        <v>54</v>
      </c>
      <c r="C27" s="65"/>
      <c r="D27" s="54" t="s">
        <v>42</v>
      </c>
      <c r="E27" s="53" t="s">
        <v>53</v>
      </c>
      <c r="F27" s="60">
        <v>0.1894212962962963</v>
      </c>
      <c r="G27" s="20" t="str">
        <f t="shared" si="0"/>
        <v>6.28/km</v>
      </c>
      <c r="H27" s="21">
        <f t="shared" si="1"/>
        <v>0.04540509259259262</v>
      </c>
      <c r="I27" s="21">
        <f>F27-INDEX($F$4:$F$1035,MATCH(D27,$D$4:$D$1035,0))</f>
        <v>0.010624999999999996</v>
      </c>
    </row>
    <row r="28" spans="1:9" s="1" customFormat="1" ht="15" customHeight="1">
      <c r="A28" s="19">
        <v>25</v>
      </c>
      <c r="B28" s="64" t="s">
        <v>55</v>
      </c>
      <c r="C28" s="65"/>
      <c r="D28" s="54" t="s">
        <v>7</v>
      </c>
      <c r="E28" s="53" t="s">
        <v>44</v>
      </c>
      <c r="F28" s="60">
        <v>0.19125</v>
      </c>
      <c r="G28" s="20" t="str">
        <f t="shared" si="0"/>
        <v>6.32/km</v>
      </c>
      <c r="H28" s="21">
        <f t="shared" si="1"/>
        <v>0.047233796296296315</v>
      </c>
      <c r="I28" s="21">
        <f>F28-INDEX($F$4:$F$1035,MATCH(D28,$D$4:$D$1035,0))</f>
        <v>0.014282407407407438</v>
      </c>
    </row>
    <row r="29" spans="1:9" s="1" customFormat="1" ht="15" customHeight="1">
      <c r="A29" s="19">
        <v>26</v>
      </c>
      <c r="B29" s="64" t="s">
        <v>56</v>
      </c>
      <c r="C29" s="65"/>
      <c r="D29" s="54" t="s">
        <v>6</v>
      </c>
      <c r="E29" s="53" t="s">
        <v>57</v>
      </c>
      <c r="F29" s="60">
        <v>0.19291666666666665</v>
      </c>
      <c r="G29" s="20" t="str">
        <f t="shared" si="0"/>
        <v>6.35/km</v>
      </c>
      <c r="H29" s="21">
        <f t="shared" si="1"/>
        <v>0.048900462962962965</v>
      </c>
      <c r="I29" s="21">
        <f>F29-INDEX($F$4:$F$1035,MATCH(D29,$D$4:$D$1035,0))</f>
        <v>0.03699074074074071</v>
      </c>
    </row>
    <row r="30" spans="1:9" s="1" customFormat="1" ht="15" customHeight="1">
      <c r="A30" s="19">
        <v>27</v>
      </c>
      <c r="B30" s="64" t="s">
        <v>58</v>
      </c>
      <c r="C30" s="65"/>
      <c r="D30" s="54" t="s">
        <v>4</v>
      </c>
      <c r="E30" s="53" t="s">
        <v>59</v>
      </c>
      <c r="F30" s="60">
        <v>0.19401620370370373</v>
      </c>
      <c r="G30" s="20" t="str">
        <f t="shared" si="0"/>
        <v>6.37/km</v>
      </c>
      <c r="H30" s="21">
        <f t="shared" si="1"/>
        <v>0.050000000000000044</v>
      </c>
      <c r="I30" s="21">
        <f>F30-INDEX($F$4:$F$1035,MATCH(D30,$D$4:$D$1035,0))</f>
        <v>0.03146990740740743</v>
      </c>
    </row>
    <row r="31" spans="1:9" s="1" customFormat="1" ht="15" customHeight="1">
      <c r="A31" s="19">
        <v>28</v>
      </c>
      <c r="B31" s="64" t="s">
        <v>60</v>
      </c>
      <c r="C31" s="65"/>
      <c r="D31" s="54" t="s">
        <v>7</v>
      </c>
      <c r="E31" s="53" t="s">
        <v>59</v>
      </c>
      <c r="F31" s="60">
        <v>0.19605324074074074</v>
      </c>
      <c r="G31" s="20" t="str">
        <f t="shared" si="0"/>
        <v>6.41/km</v>
      </c>
      <c r="H31" s="21">
        <f t="shared" si="1"/>
        <v>0.05203703703703705</v>
      </c>
      <c r="I31" s="21">
        <f>F31-INDEX($F$4:$F$1035,MATCH(D31,$D$4:$D$1035,0))</f>
        <v>0.01908564814814817</v>
      </c>
    </row>
    <row r="32" spans="1:9" s="1" customFormat="1" ht="15" customHeight="1">
      <c r="A32" s="19">
        <v>29</v>
      </c>
      <c r="B32" s="64" t="s">
        <v>61</v>
      </c>
      <c r="C32" s="65"/>
      <c r="D32" s="54" t="s">
        <v>22</v>
      </c>
      <c r="E32" s="53" t="s">
        <v>62</v>
      </c>
      <c r="F32" s="60">
        <v>0.1987847222222222</v>
      </c>
      <c r="G32" s="20" t="str">
        <f t="shared" si="0"/>
        <v>6.47/km</v>
      </c>
      <c r="H32" s="21">
        <f aca="true" t="shared" si="2" ref="H32:H89">F32-$F$4</f>
        <v>0.05476851851851852</v>
      </c>
      <c r="I32" s="21">
        <f>F32-INDEX($F$4:$F$1035,MATCH(D32,$D$4:$D$1035,0))</f>
        <v>0.02748842592592593</v>
      </c>
    </row>
    <row r="33" spans="1:9" s="1" customFormat="1" ht="15" customHeight="1">
      <c r="A33" s="19">
        <v>30</v>
      </c>
      <c r="B33" s="64" t="s">
        <v>63</v>
      </c>
      <c r="C33" s="65"/>
      <c r="D33" s="54" t="s">
        <v>6</v>
      </c>
      <c r="E33" s="53" t="s">
        <v>64</v>
      </c>
      <c r="F33" s="60">
        <v>0.19994212962962962</v>
      </c>
      <c r="G33" s="20" t="str">
        <f t="shared" si="0"/>
        <v>6.49/km</v>
      </c>
      <c r="H33" s="21">
        <f t="shared" si="2"/>
        <v>0.055925925925925934</v>
      </c>
      <c r="I33" s="21">
        <f>F33-INDEX($F$4:$F$1035,MATCH(D33,$D$4:$D$1035,0))</f>
        <v>0.04401620370370368</v>
      </c>
    </row>
    <row r="34" spans="1:9" s="1" customFormat="1" ht="15" customHeight="1">
      <c r="A34" s="19">
        <v>31</v>
      </c>
      <c r="B34" s="64" t="s">
        <v>65</v>
      </c>
      <c r="C34" s="65"/>
      <c r="D34" s="54" t="s">
        <v>7</v>
      </c>
      <c r="E34" s="53" t="s">
        <v>66</v>
      </c>
      <c r="F34" s="60">
        <v>0.20251157407407408</v>
      </c>
      <c r="G34" s="20" t="str">
        <f t="shared" si="0"/>
        <v>6.55/km</v>
      </c>
      <c r="H34" s="21">
        <f t="shared" si="2"/>
        <v>0.05849537037037039</v>
      </c>
      <c r="I34" s="21">
        <f>F34-INDEX($F$4:$F$1035,MATCH(D34,$D$4:$D$1035,0))</f>
        <v>0.025543981481481515</v>
      </c>
    </row>
    <row r="35" spans="1:9" s="1" customFormat="1" ht="15" customHeight="1">
      <c r="A35" s="19">
        <v>32</v>
      </c>
      <c r="B35" s="64" t="s">
        <v>67</v>
      </c>
      <c r="C35" s="65"/>
      <c r="D35" s="54" t="s">
        <v>7</v>
      </c>
      <c r="E35" s="53" t="s">
        <v>68</v>
      </c>
      <c r="F35" s="60">
        <v>0.20336805555555557</v>
      </c>
      <c r="G35" s="20" t="str">
        <f t="shared" si="0"/>
        <v>6.56/km</v>
      </c>
      <c r="H35" s="21">
        <f t="shared" si="2"/>
        <v>0.05935185185185188</v>
      </c>
      <c r="I35" s="21">
        <f>F35-INDEX($F$4:$F$1035,MATCH(D35,$D$4:$D$1035,0))</f>
        <v>0.026400462962963</v>
      </c>
    </row>
    <row r="36" spans="1:9" s="1" customFormat="1" ht="15" customHeight="1">
      <c r="A36" s="19">
        <v>33</v>
      </c>
      <c r="B36" s="64" t="s">
        <v>69</v>
      </c>
      <c r="C36" s="65"/>
      <c r="D36" s="54" t="s">
        <v>32</v>
      </c>
      <c r="E36" s="53" t="s">
        <v>68</v>
      </c>
      <c r="F36" s="60">
        <v>0.20337962962962963</v>
      </c>
      <c r="G36" s="20" t="str">
        <f t="shared" si="0"/>
        <v>6.56/km</v>
      </c>
      <c r="H36" s="21">
        <f t="shared" si="2"/>
        <v>0.059363425925925944</v>
      </c>
      <c r="I36" s="21">
        <f>F36-INDEX($F$4:$F$1035,MATCH(D36,$D$4:$D$1035,0))</f>
        <v>0.0292013888888889</v>
      </c>
    </row>
    <row r="37" spans="1:9" s="1" customFormat="1" ht="15" customHeight="1">
      <c r="A37" s="19">
        <v>34</v>
      </c>
      <c r="B37" s="64" t="s">
        <v>70</v>
      </c>
      <c r="C37" s="65"/>
      <c r="D37" s="54" t="s">
        <v>6</v>
      </c>
      <c r="E37" s="53" t="s">
        <v>68</v>
      </c>
      <c r="F37" s="60">
        <v>0.2033912037037037</v>
      </c>
      <c r="G37" s="20" t="str">
        <f t="shared" si="0"/>
        <v>6.56/km</v>
      </c>
      <c r="H37" s="21">
        <f t="shared" si="2"/>
        <v>0.05937500000000001</v>
      </c>
      <c r="I37" s="21">
        <f>F37-INDEX($F$4:$F$1035,MATCH(D37,$D$4:$D$1035,0))</f>
        <v>0.04746527777777776</v>
      </c>
    </row>
    <row r="38" spans="1:9" s="1" customFormat="1" ht="15" customHeight="1">
      <c r="A38" s="19">
        <v>35</v>
      </c>
      <c r="B38" s="64" t="s">
        <v>71</v>
      </c>
      <c r="C38" s="65"/>
      <c r="D38" s="54" t="s">
        <v>6</v>
      </c>
      <c r="E38" s="53" t="s">
        <v>44</v>
      </c>
      <c r="F38" s="60">
        <v>0.2035648148148148</v>
      </c>
      <c r="G38" s="20" t="str">
        <f t="shared" si="0"/>
        <v>6.57/km</v>
      </c>
      <c r="H38" s="21">
        <f t="shared" si="2"/>
        <v>0.05954861111111112</v>
      </c>
      <c r="I38" s="21">
        <f>F38-INDEX($F$4:$F$1035,MATCH(D38,$D$4:$D$1035,0))</f>
        <v>0.04763888888888887</v>
      </c>
    </row>
    <row r="39" spans="1:9" s="1" customFormat="1" ht="15" customHeight="1">
      <c r="A39" s="19">
        <v>36</v>
      </c>
      <c r="B39" s="64" t="s">
        <v>72</v>
      </c>
      <c r="C39" s="65"/>
      <c r="D39" s="54" t="s">
        <v>11</v>
      </c>
      <c r="E39" s="53" t="s">
        <v>73</v>
      </c>
      <c r="F39" s="60">
        <v>0.2052199074074074</v>
      </c>
      <c r="G39" s="20" t="str">
        <f t="shared" si="0"/>
        <v>7.00/km</v>
      </c>
      <c r="H39" s="21">
        <f t="shared" si="2"/>
        <v>0.061203703703703705</v>
      </c>
      <c r="I39" s="21">
        <f>F39-INDEX($F$4:$F$1035,MATCH(D39,$D$4:$D$1035,0))</f>
        <v>0</v>
      </c>
    </row>
    <row r="40" spans="1:9" s="1" customFormat="1" ht="15" customHeight="1">
      <c r="A40" s="19">
        <v>37</v>
      </c>
      <c r="B40" s="64" t="s">
        <v>74</v>
      </c>
      <c r="C40" s="65"/>
      <c r="D40" s="54" t="s">
        <v>5</v>
      </c>
      <c r="E40" s="53" t="s">
        <v>75</v>
      </c>
      <c r="F40" s="60">
        <v>0.20634259259259258</v>
      </c>
      <c r="G40" s="20" t="str">
        <f t="shared" si="0"/>
        <v>7.03/km</v>
      </c>
      <c r="H40" s="21">
        <f t="shared" si="2"/>
        <v>0.06232638888888889</v>
      </c>
      <c r="I40" s="21">
        <f>F40-INDEX($F$4:$F$1035,MATCH(D40,$D$4:$D$1035,0))</f>
        <v>0.06232638888888889</v>
      </c>
    </row>
    <row r="41" spans="1:9" s="1" customFormat="1" ht="15" customHeight="1">
      <c r="A41" s="48">
        <v>38</v>
      </c>
      <c r="B41" s="68" t="s">
        <v>76</v>
      </c>
      <c r="C41" s="69"/>
      <c r="D41" s="58" t="s">
        <v>7</v>
      </c>
      <c r="E41" s="57" t="s">
        <v>3</v>
      </c>
      <c r="F41" s="70">
        <v>0.20673611111111112</v>
      </c>
      <c r="G41" s="49" t="str">
        <f t="shared" si="0"/>
        <v>7.03/km</v>
      </c>
      <c r="H41" s="50">
        <f t="shared" si="2"/>
        <v>0.06271990740740743</v>
      </c>
      <c r="I41" s="50">
        <f>F41-INDEX($F$4:$F$1035,MATCH(D41,$D$4:$D$1035,0))</f>
        <v>0.029768518518518555</v>
      </c>
    </row>
    <row r="42" spans="1:9" s="1" customFormat="1" ht="15" customHeight="1">
      <c r="A42" s="19">
        <v>39</v>
      </c>
      <c r="B42" s="64" t="s">
        <v>77</v>
      </c>
      <c r="C42" s="65"/>
      <c r="D42" s="54" t="s">
        <v>5</v>
      </c>
      <c r="E42" s="53" t="s">
        <v>78</v>
      </c>
      <c r="F42" s="60">
        <v>0.20681712962962964</v>
      </c>
      <c r="G42" s="20" t="str">
        <f t="shared" si="0"/>
        <v>7.03/km</v>
      </c>
      <c r="H42" s="21">
        <f t="shared" si="2"/>
        <v>0.06280092592592595</v>
      </c>
      <c r="I42" s="21">
        <f>F42-INDEX($F$4:$F$1035,MATCH(D42,$D$4:$D$1035,0))</f>
        <v>0.06280092592592595</v>
      </c>
    </row>
    <row r="43" spans="1:9" s="1" customFormat="1" ht="15" customHeight="1">
      <c r="A43" s="19">
        <v>40</v>
      </c>
      <c r="B43" s="64" t="s">
        <v>79</v>
      </c>
      <c r="C43" s="65"/>
      <c r="D43" s="54" t="s">
        <v>8</v>
      </c>
      <c r="E43" s="53" t="s">
        <v>80</v>
      </c>
      <c r="F43" s="60">
        <v>0.2074652777777778</v>
      </c>
      <c r="G43" s="20" t="str">
        <f t="shared" si="0"/>
        <v>7.05/km</v>
      </c>
      <c r="H43" s="21">
        <f t="shared" si="2"/>
        <v>0.0634490740740741</v>
      </c>
      <c r="I43" s="21">
        <f>F43-INDEX($F$4:$F$1035,MATCH(D43,$D$4:$D$1035,0))</f>
        <v>0</v>
      </c>
    </row>
    <row r="44" spans="1:9" s="1" customFormat="1" ht="15" customHeight="1">
      <c r="A44" s="19">
        <v>41</v>
      </c>
      <c r="B44" s="64" t="s">
        <v>81</v>
      </c>
      <c r="C44" s="65"/>
      <c r="D44" s="54" t="s">
        <v>22</v>
      </c>
      <c r="E44" s="53" t="s">
        <v>82</v>
      </c>
      <c r="F44" s="60">
        <v>0.20974537037037036</v>
      </c>
      <c r="G44" s="20" t="str">
        <f t="shared" si="0"/>
        <v>7.09/km</v>
      </c>
      <c r="H44" s="21">
        <f t="shared" si="2"/>
        <v>0.06572916666666667</v>
      </c>
      <c r="I44" s="21">
        <f>F44-INDEX($F$4:$F$1035,MATCH(D44,$D$4:$D$1035,0))</f>
        <v>0.03844907407407408</v>
      </c>
    </row>
    <row r="45" spans="1:9" s="1" customFormat="1" ht="15" customHeight="1">
      <c r="A45" s="19">
        <v>42</v>
      </c>
      <c r="B45" s="64" t="s">
        <v>83</v>
      </c>
      <c r="C45" s="65"/>
      <c r="D45" s="54" t="s">
        <v>32</v>
      </c>
      <c r="E45" s="53" t="s">
        <v>84</v>
      </c>
      <c r="F45" s="60">
        <v>0.20976851851851852</v>
      </c>
      <c r="G45" s="20" t="str">
        <f t="shared" si="0"/>
        <v>7.10/km</v>
      </c>
      <c r="H45" s="21">
        <f t="shared" si="2"/>
        <v>0.06575231481481483</v>
      </c>
      <c r="I45" s="21">
        <f>F45-INDEX($F$4:$F$1035,MATCH(D45,$D$4:$D$1035,0))</f>
        <v>0.03559027777777779</v>
      </c>
    </row>
    <row r="46" spans="1:9" s="1" customFormat="1" ht="15" customHeight="1">
      <c r="A46" s="19">
        <v>43</v>
      </c>
      <c r="B46" s="64" t="s">
        <v>85</v>
      </c>
      <c r="C46" s="65"/>
      <c r="D46" s="54" t="s">
        <v>6</v>
      </c>
      <c r="E46" s="53" t="s">
        <v>86</v>
      </c>
      <c r="F46" s="60">
        <v>0.21050925925925926</v>
      </c>
      <c r="G46" s="20" t="str">
        <f t="shared" si="0"/>
        <v>7.11/km</v>
      </c>
      <c r="H46" s="21">
        <f t="shared" si="2"/>
        <v>0.06649305555555557</v>
      </c>
      <c r="I46" s="21">
        <f>F46-INDEX($F$4:$F$1035,MATCH(D46,$D$4:$D$1035,0))</f>
        <v>0.05458333333333332</v>
      </c>
    </row>
    <row r="47" spans="1:9" s="1" customFormat="1" ht="15" customHeight="1">
      <c r="A47" s="19">
        <v>44</v>
      </c>
      <c r="B47" s="64" t="s">
        <v>87</v>
      </c>
      <c r="C47" s="65"/>
      <c r="D47" s="54" t="s">
        <v>6</v>
      </c>
      <c r="E47" s="53" t="s">
        <v>44</v>
      </c>
      <c r="F47" s="60">
        <v>0.2107638888888889</v>
      </c>
      <c r="G47" s="20" t="str">
        <f t="shared" si="0"/>
        <v>7.12/km</v>
      </c>
      <c r="H47" s="21">
        <f t="shared" si="2"/>
        <v>0.0667476851851852</v>
      </c>
      <c r="I47" s="21">
        <f>F47-INDEX($F$4:$F$1035,MATCH(D47,$D$4:$D$1035,0))</f>
        <v>0.05483796296296295</v>
      </c>
    </row>
    <row r="48" spans="1:9" s="1" customFormat="1" ht="15" customHeight="1">
      <c r="A48" s="19">
        <v>45</v>
      </c>
      <c r="B48" s="64" t="s">
        <v>88</v>
      </c>
      <c r="C48" s="65"/>
      <c r="D48" s="54" t="s">
        <v>9</v>
      </c>
      <c r="E48" s="53" t="s">
        <v>89</v>
      </c>
      <c r="F48" s="60">
        <v>0.2110648148148148</v>
      </c>
      <c r="G48" s="20" t="str">
        <f t="shared" si="0"/>
        <v>7.12/km</v>
      </c>
      <c r="H48" s="21">
        <f t="shared" si="2"/>
        <v>0.0670486111111111</v>
      </c>
      <c r="I48" s="21">
        <f>F48-INDEX($F$4:$F$1035,MATCH(D48,$D$4:$D$1035,0))</f>
        <v>0</v>
      </c>
    </row>
    <row r="49" spans="1:9" s="1" customFormat="1" ht="15" customHeight="1">
      <c r="A49" s="19">
        <v>46</v>
      </c>
      <c r="B49" s="64" t="s">
        <v>90</v>
      </c>
      <c r="C49" s="65"/>
      <c r="D49" s="54" t="s">
        <v>42</v>
      </c>
      <c r="E49" s="53" t="s">
        <v>0</v>
      </c>
      <c r="F49" s="60">
        <v>0.21210648148148148</v>
      </c>
      <c r="G49" s="20" t="str">
        <f t="shared" si="0"/>
        <v>7.14/km</v>
      </c>
      <c r="H49" s="21">
        <f t="shared" si="2"/>
        <v>0.06809027777777779</v>
      </c>
      <c r="I49" s="21">
        <f>F49-INDEX($F$4:$F$1035,MATCH(D49,$D$4:$D$1035,0))</f>
        <v>0.033310185185185165</v>
      </c>
    </row>
    <row r="50" spans="1:9" s="1" customFormat="1" ht="15" customHeight="1">
      <c r="A50" s="19">
        <v>47</v>
      </c>
      <c r="B50" s="64" t="s">
        <v>91</v>
      </c>
      <c r="C50" s="65"/>
      <c r="D50" s="54" t="s">
        <v>4</v>
      </c>
      <c r="E50" s="53" t="s">
        <v>92</v>
      </c>
      <c r="F50" s="60">
        <v>0.2139699074074074</v>
      </c>
      <c r="G50" s="20" t="str">
        <f t="shared" si="0"/>
        <v>7.18/km</v>
      </c>
      <c r="H50" s="21">
        <f t="shared" si="2"/>
        <v>0.06995370370370371</v>
      </c>
      <c r="I50" s="21">
        <f>F50-INDEX($F$4:$F$1035,MATCH(D50,$D$4:$D$1035,0))</f>
        <v>0.0514236111111111</v>
      </c>
    </row>
    <row r="51" spans="1:9" s="1" customFormat="1" ht="15" customHeight="1">
      <c r="A51" s="19">
        <v>48</v>
      </c>
      <c r="B51" s="64" t="s">
        <v>93</v>
      </c>
      <c r="C51" s="65"/>
      <c r="D51" s="54" t="s">
        <v>7</v>
      </c>
      <c r="E51" s="53" t="s">
        <v>94</v>
      </c>
      <c r="F51" s="60">
        <v>0.2152199074074074</v>
      </c>
      <c r="G51" s="20" t="str">
        <f t="shared" si="0"/>
        <v>7.21/km</v>
      </c>
      <c r="H51" s="21">
        <f t="shared" si="2"/>
        <v>0.07120370370370371</v>
      </c>
      <c r="I51" s="21">
        <f>F51-INDEX($F$4:$F$1035,MATCH(D51,$D$4:$D$1035,0))</f>
        <v>0.038252314814814836</v>
      </c>
    </row>
    <row r="52" spans="1:9" s="1" customFormat="1" ht="15" customHeight="1">
      <c r="A52" s="19">
        <v>49</v>
      </c>
      <c r="B52" s="64" t="s">
        <v>95</v>
      </c>
      <c r="C52" s="65"/>
      <c r="D52" s="54" t="s">
        <v>6</v>
      </c>
      <c r="E52" s="53" t="s">
        <v>84</v>
      </c>
      <c r="F52" s="60">
        <v>0.21547453703703703</v>
      </c>
      <c r="G52" s="20" t="str">
        <f t="shared" si="0"/>
        <v>7.21/km</v>
      </c>
      <c r="H52" s="21">
        <f t="shared" si="2"/>
        <v>0.07145833333333335</v>
      </c>
      <c r="I52" s="21">
        <f>F52-INDEX($F$4:$F$1035,MATCH(D52,$D$4:$D$1035,0))</f>
        <v>0.059548611111111094</v>
      </c>
    </row>
    <row r="53" spans="1:9" s="3" customFormat="1" ht="15" customHeight="1">
      <c r="A53" s="19">
        <v>50</v>
      </c>
      <c r="B53" s="64" t="s">
        <v>96</v>
      </c>
      <c r="C53" s="65"/>
      <c r="D53" s="54" t="s">
        <v>5</v>
      </c>
      <c r="E53" s="53" t="s">
        <v>97</v>
      </c>
      <c r="F53" s="60">
        <v>0.2162615740740741</v>
      </c>
      <c r="G53" s="20" t="str">
        <f t="shared" si="0"/>
        <v>7.23/km</v>
      </c>
      <c r="H53" s="21">
        <f t="shared" si="2"/>
        <v>0.0722453703703704</v>
      </c>
      <c r="I53" s="21">
        <f>F53-INDEX($F$4:$F$1035,MATCH(D53,$D$4:$D$1035,0))</f>
        <v>0.0722453703703704</v>
      </c>
    </row>
    <row r="54" spans="1:9" s="1" customFormat="1" ht="15" customHeight="1">
      <c r="A54" s="19">
        <v>51</v>
      </c>
      <c r="B54" s="64" t="s">
        <v>98</v>
      </c>
      <c r="C54" s="65"/>
      <c r="D54" s="54" t="s">
        <v>7</v>
      </c>
      <c r="E54" s="53" t="s">
        <v>99</v>
      </c>
      <c r="F54" s="60">
        <v>0.21802083333333333</v>
      </c>
      <c r="G54" s="20" t="str">
        <f t="shared" si="0"/>
        <v>7.26/km</v>
      </c>
      <c r="H54" s="21">
        <f t="shared" si="2"/>
        <v>0.07400462962962964</v>
      </c>
      <c r="I54" s="21">
        <f>F54-INDEX($F$4:$F$1035,MATCH(D54,$D$4:$D$1035,0))</f>
        <v>0.041053240740740765</v>
      </c>
    </row>
    <row r="55" spans="1:9" s="1" customFormat="1" ht="15" customHeight="1">
      <c r="A55" s="48">
        <v>52</v>
      </c>
      <c r="B55" s="68" t="s">
        <v>100</v>
      </c>
      <c r="C55" s="69"/>
      <c r="D55" s="58" t="s">
        <v>5</v>
      </c>
      <c r="E55" s="57" t="s">
        <v>3</v>
      </c>
      <c r="F55" s="70">
        <v>0.2180324074074074</v>
      </c>
      <c r="G55" s="49" t="str">
        <f t="shared" si="0"/>
        <v>7.26/km</v>
      </c>
      <c r="H55" s="50">
        <f t="shared" si="2"/>
        <v>0.07401620370370371</v>
      </c>
      <c r="I55" s="50">
        <f>F55-INDEX($F$4:$F$1035,MATCH(D55,$D$4:$D$1035,0))</f>
        <v>0.07401620370370371</v>
      </c>
    </row>
    <row r="56" spans="1:9" s="1" customFormat="1" ht="15" customHeight="1">
      <c r="A56" s="19">
        <v>53</v>
      </c>
      <c r="B56" s="64" t="s">
        <v>101</v>
      </c>
      <c r="C56" s="65"/>
      <c r="D56" s="54" t="s">
        <v>7</v>
      </c>
      <c r="E56" s="53" t="s">
        <v>44</v>
      </c>
      <c r="F56" s="60">
        <v>0.21856481481481482</v>
      </c>
      <c r="G56" s="20" t="str">
        <f t="shared" si="0"/>
        <v>7.28/km</v>
      </c>
      <c r="H56" s="21">
        <f t="shared" si="2"/>
        <v>0.07454861111111113</v>
      </c>
      <c r="I56" s="21">
        <f>F56-INDEX($F$4:$F$1035,MATCH(D56,$D$4:$D$1035,0))</f>
        <v>0.04159722222222226</v>
      </c>
    </row>
    <row r="57" spans="1:9" s="1" customFormat="1" ht="15" customHeight="1">
      <c r="A57" s="19">
        <v>54</v>
      </c>
      <c r="B57" s="64" t="s">
        <v>102</v>
      </c>
      <c r="C57" s="65"/>
      <c r="D57" s="54" t="s">
        <v>4</v>
      </c>
      <c r="E57" s="53" t="s">
        <v>103</v>
      </c>
      <c r="F57" s="60">
        <v>0.2185763888888889</v>
      </c>
      <c r="G57" s="20" t="str">
        <f t="shared" si="0"/>
        <v>7.28/km</v>
      </c>
      <c r="H57" s="21">
        <f t="shared" si="2"/>
        <v>0.0745601851851852</v>
      </c>
      <c r="I57" s="21">
        <f>F57-INDEX($F$4:$F$1035,MATCH(D57,$D$4:$D$1035,0))</f>
        <v>0.05603009259259259</v>
      </c>
    </row>
    <row r="58" spans="1:9" s="1" customFormat="1" ht="15" customHeight="1">
      <c r="A58" s="19">
        <v>55</v>
      </c>
      <c r="B58" s="64" t="s">
        <v>104</v>
      </c>
      <c r="C58" s="65"/>
      <c r="D58" s="54" t="s">
        <v>6</v>
      </c>
      <c r="E58" s="53" t="s">
        <v>105</v>
      </c>
      <c r="F58" s="60">
        <v>0.2195601851851852</v>
      </c>
      <c r="G58" s="20" t="str">
        <f t="shared" si="0"/>
        <v>7.30/km</v>
      </c>
      <c r="H58" s="21">
        <f t="shared" si="2"/>
        <v>0.0755439814814815</v>
      </c>
      <c r="I58" s="21">
        <f>F58-INDEX($F$4:$F$1035,MATCH(D58,$D$4:$D$1035,0))</f>
        <v>0.06363425925925925</v>
      </c>
    </row>
    <row r="59" spans="1:9" s="1" customFormat="1" ht="15" customHeight="1">
      <c r="A59" s="19">
        <v>56</v>
      </c>
      <c r="B59" s="64" t="s">
        <v>106</v>
      </c>
      <c r="C59" s="65"/>
      <c r="D59" s="54" t="s">
        <v>7</v>
      </c>
      <c r="E59" s="53" t="s">
        <v>105</v>
      </c>
      <c r="F59" s="60">
        <v>0.21965277777777778</v>
      </c>
      <c r="G59" s="20" t="str">
        <f t="shared" si="0"/>
        <v>7.30/km</v>
      </c>
      <c r="H59" s="21">
        <f t="shared" si="2"/>
        <v>0.07563657407407409</v>
      </c>
      <c r="I59" s="21">
        <f>F59-INDEX($F$4:$F$1035,MATCH(D59,$D$4:$D$1035,0))</f>
        <v>0.042685185185185215</v>
      </c>
    </row>
    <row r="60" spans="1:9" s="1" customFormat="1" ht="15" customHeight="1">
      <c r="A60" s="19">
        <v>57</v>
      </c>
      <c r="B60" s="64" t="s">
        <v>107</v>
      </c>
      <c r="C60" s="65"/>
      <c r="D60" s="54" t="s">
        <v>9</v>
      </c>
      <c r="E60" s="53" t="s">
        <v>89</v>
      </c>
      <c r="F60" s="60">
        <v>0.2215625</v>
      </c>
      <c r="G60" s="20" t="str">
        <f t="shared" si="0"/>
        <v>7.34/km</v>
      </c>
      <c r="H60" s="21">
        <f t="shared" si="2"/>
        <v>0.07754629629629631</v>
      </c>
      <c r="I60" s="21">
        <f>F60-INDEX($F$4:$F$1035,MATCH(D60,$D$4:$D$1035,0))</f>
        <v>0.010497685185185207</v>
      </c>
    </row>
    <row r="61" spans="1:9" s="1" customFormat="1" ht="15" customHeight="1">
      <c r="A61" s="19">
        <v>58</v>
      </c>
      <c r="B61" s="64" t="s">
        <v>108</v>
      </c>
      <c r="C61" s="65"/>
      <c r="D61" s="54" t="s">
        <v>6</v>
      </c>
      <c r="E61" s="53" t="s">
        <v>109</v>
      </c>
      <c r="F61" s="60">
        <v>0.22157407407407406</v>
      </c>
      <c r="G61" s="20" t="str">
        <f t="shared" si="0"/>
        <v>7.34/km</v>
      </c>
      <c r="H61" s="21">
        <f t="shared" si="2"/>
        <v>0.07755787037037037</v>
      </c>
      <c r="I61" s="21">
        <f>F61-INDEX($F$4:$F$1035,MATCH(D61,$D$4:$D$1035,0))</f>
        <v>0.06564814814814812</v>
      </c>
    </row>
    <row r="62" spans="1:9" s="1" customFormat="1" ht="15" customHeight="1">
      <c r="A62" s="19">
        <v>59</v>
      </c>
      <c r="B62" s="64" t="s">
        <v>110</v>
      </c>
      <c r="C62" s="65"/>
      <c r="D62" s="54" t="s">
        <v>6</v>
      </c>
      <c r="E62" s="53" t="s">
        <v>111</v>
      </c>
      <c r="F62" s="60">
        <v>0.2221064814814815</v>
      </c>
      <c r="G62" s="20" t="str">
        <f t="shared" si="0"/>
        <v>7.35/km</v>
      </c>
      <c r="H62" s="21">
        <f t="shared" si="2"/>
        <v>0.0780902777777778</v>
      </c>
      <c r="I62" s="21">
        <f>F62-INDEX($F$4:$F$1035,MATCH(D62,$D$4:$D$1035,0))</f>
        <v>0.06618055555555555</v>
      </c>
    </row>
    <row r="63" spans="1:9" s="1" customFormat="1" ht="15" customHeight="1">
      <c r="A63" s="19">
        <v>60</v>
      </c>
      <c r="B63" s="64" t="s">
        <v>112</v>
      </c>
      <c r="C63" s="65"/>
      <c r="D63" s="54" t="s">
        <v>6</v>
      </c>
      <c r="E63" s="53" t="s">
        <v>28</v>
      </c>
      <c r="F63" s="60">
        <v>0.2228240740740741</v>
      </c>
      <c r="G63" s="20" t="str">
        <f t="shared" si="0"/>
        <v>7.36/km</v>
      </c>
      <c r="H63" s="21">
        <f t="shared" si="2"/>
        <v>0.0788078703703704</v>
      </c>
      <c r="I63" s="21">
        <f>F63-INDEX($F$4:$F$1035,MATCH(D63,$D$4:$D$1035,0))</f>
        <v>0.06689814814814815</v>
      </c>
    </row>
    <row r="64" spans="1:9" s="1" customFormat="1" ht="15" customHeight="1">
      <c r="A64" s="19">
        <v>61</v>
      </c>
      <c r="B64" s="64" t="s">
        <v>113</v>
      </c>
      <c r="C64" s="65"/>
      <c r="D64" s="54" t="s">
        <v>5</v>
      </c>
      <c r="E64" s="53" t="s">
        <v>114</v>
      </c>
      <c r="F64" s="60">
        <v>0.22327546296296297</v>
      </c>
      <c r="G64" s="20" t="str">
        <f t="shared" si="0"/>
        <v>7.37/km</v>
      </c>
      <c r="H64" s="21">
        <f t="shared" si="2"/>
        <v>0.07925925925925928</v>
      </c>
      <c r="I64" s="21">
        <f>F64-INDEX($F$4:$F$1035,MATCH(D64,$D$4:$D$1035,0))</f>
        <v>0.07925925925925928</v>
      </c>
    </row>
    <row r="65" spans="1:9" s="1" customFormat="1" ht="15" customHeight="1">
      <c r="A65" s="19">
        <v>62</v>
      </c>
      <c r="B65" s="64" t="s">
        <v>115</v>
      </c>
      <c r="C65" s="65"/>
      <c r="D65" s="54" t="s">
        <v>9</v>
      </c>
      <c r="E65" s="53" t="s">
        <v>116</v>
      </c>
      <c r="F65" s="60">
        <v>0.22510416666666666</v>
      </c>
      <c r="G65" s="20" t="str">
        <f t="shared" si="0"/>
        <v>7.41/km</v>
      </c>
      <c r="H65" s="21">
        <f t="shared" si="2"/>
        <v>0.08108796296296297</v>
      </c>
      <c r="I65" s="21">
        <f>F65-INDEX($F$4:$F$1035,MATCH(D65,$D$4:$D$1035,0))</f>
        <v>0.014039351851851872</v>
      </c>
    </row>
    <row r="66" spans="1:9" s="1" customFormat="1" ht="15" customHeight="1">
      <c r="A66" s="19">
        <v>63</v>
      </c>
      <c r="B66" s="64" t="s">
        <v>117</v>
      </c>
      <c r="C66" s="65"/>
      <c r="D66" s="54" t="s">
        <v>32</v>
      </c>
      <c r="E66" s="53" t="s">
        <v>78</v>
      </c>
      <c r="F66" s="60">
        <v>0.2255208333333333</v>
      </c>
      <c r="G66" s="20" t="str">
        <f t="shared" si="0"/>
        <v>7.42/km</v>
      </c>
      <c r="H66" s="21">
        <f t="shared" si="2"/>
        <v>0.08150462962962962</v>
      </c>
      <c r="I66" s="21">
        <f>F66-INDEX($F$4:$F$1035,MATCH(D66,$D$4:$D$1035,0))</f>
        <v>0.05134259259259258</v>
      </c>
    </row>
    <row r="67" spans="1:9" s="1" customFormat="1" ht="15" customHeight="1">
      <c r="A67" s="19">
        <v>64</v>
      </c>
      <c r="B67" s="64" t="s">
        <v>118</v>
      </c>
      <c r="C67" s="65"/>
      <c r="D67" s="54" t="s">
        <v>9</v>
      </c>
      <c r="E67" s="53" t="s">
        <v>82</v>
      </c>
      <c r="F67" s="60">
        <v>0.22560185185185186</v>
      </c>
      <c r="G67" s="20" t="str">
        <f t="shared" si="0"/>
        <v>7.42/km</v>
      </c>
      <c r="H67" s="21">
        <f t="shared" si="2"/>
        <v>0.08158564814814817</v>
      </c>
      <c r="I67" s="21">
        <f>F67-INDEX($F$4:$F$1035,MATCH(D67,$D$4:$D$1035,0))</f>
        <v>0.01453703703703707</v>
      </c>
    </row>
    <row r="68" spans="1:9" s="1" customFormat="1" ht="15" customHeight="1">
      <c r="A68" s="19">
        <v>65</v>
      </c>
      <c r="B68" s="64" t="s">
        <v>119</v>
      </c>
      <c r="C68" s="65"/>
      <c r="D68" s="54" t="s">
        <v>7</v>
      </c>
      <c r="E68" s="53" t="s">
        <v>57</v>
      </c>
      <c r="F68" s="60">
        <v>0.22633101851851853</v>
      </c>
      <c r="G68" s="20" t="str">
        <f aca="true" t="shared" si="3" ref="G68:G131">TEXT(INT((HOUR(F68)*3600+MINUTE(F68)*60+SECOND(F68))/$I$2/60),"0")&amp;"."&amp;TEXT(MOD((HOUR(F68)*3600+MINUTE(F68)*60+SECOND(F68))/$I$2,60),"00")&amp;"/km"</f>
        <v>7.43/km</v>
      </c>
      <c r="H68" s="21">
        <f t="shared" si="2"/>
        <v>0.08231481481481484</v>
      </c>
      <c r="I68" s="21">
        <f>F68-INDEX($F$4:$F$1035,MATCH(D68,$D$4:$D$1035,0))</f>
        <v>0.04936342592592596</v>
      </c>
    </row>
    <row r="69" spans="1:9" s="1" customFormat="1" ht="15" customHeight="1">
      <c r="A69" s="19">
        <v>66</v>
      </c>
      <c r="B69" s="64" t="s">
        <v>120</v>
      </c>
      <c r="C69" s="65"/>
      <c r="D69" s="54" t="s">
        <v>5</v>
      </c>
      <c r="E69" s="53" t="s">
        <v>94</v>
      </c>
      <c r="F69" s="60">
        <v>0.22641203703703705</v>
      </c>
      <c r="G69" s="20" t="str">
        <f t="shared" si="3"/>
        <v>7.44/km</v>
      </c>
      <c r="H69" s="21">
        <f t="shared" si="2"/>
        <v>0.08239583333333336</v>
      </c>
      <c r="I69" s="21">
        <f>F69-INDEX($F$4:$F$1035,MATCH(D69,$D$4:$D$1035,0))</f>
        <v>0.08239583333333336</v>
      </c>
    </row>
    <row r="70" spans="1:9" s="1" customFormat="1" ht="15" customHeight="1">
      <c r="A70" s="19">
        <v>67</v>
      </c>
      <c r="B70" s="64" t="s">
        <v>121</v>
      </c>
      <c r="C70" s="65"/>
      <c r="D70" s="54" t="s">
        <v>7</v>
      </c>
      <c r="E70" s="53" t="s">
        <v>122</v>
      </c>
      <c r="F70" s="60">
        <v>0.22699074074074074</v>
      </c>
      <c r="G70" s="20" t="str">
        <f t="shared" si="3"/>
        <v>7.45/km</v>
      </c>
      <c r="H70" s="21">
        <f t="shared" si="2"/>
        <v>0.08297453703703705</v>
      </c>
      <c r="I70" s="21">
        <f>F70-INDEX($F$4:$F$1035,MATCH(D70,$D$4:$D$1035,0))</f>
        <v>0.05002314814814818</v>
      </c>
    </row>
    <row r="71" spans="1:9" s="1" customFormat="1" ht="15" customHeight="1">
      <c r="A71" s="19">
        <v>68</v>
      </c>
      <c r="B71" s="64" t="s">
        <v>123</v>
      </c>
      <c r="C71" s="65"/>
      <c r="D71" s="54" t="s">
        <v>5</v>
      </c>
      <c r="E71" s="53" t="s">
        <v>40</v>
      </c>
      <c r="F71" s="60">
        <v>0.22828703703703704</v>
      </c>
      <c r="G71" s="20" t="str">
        <f t="shared" si="3"/>
        <v>7.47/km</v>
      </c>
      <c r="H71" s="21">
        <f t="shared" si="2"/>
        <v>0.08427083333333335</v>
      </c>
      <c r="I71" s="21">
        <f>F71-INDEX($F$4:$F$1035,MATCH(D71,$D$4:$D$1035,0))</f>
        <v>0.08427083333333335</v>
      </c>
    </row>
    <row r="72" spans="1:9" s="1" customFormat="1" ht="15" customHeight="1">
      <c r="A72" s="19">
        <v>69</v>
      </c>
      <c r="B72" s="64" t="s">
        <v>124</v>
      </c>
      <c r="C72" s="65"/>
      <c r="D72" s="54" t="s">
        <v>4</v>
      </c>
      <c r="E72" s="53" t="s">
        <v>0</v>
      </c>
      <c r="F72" s="60">
        <v>0.22922453703703705</v>
      </c>
      <c r="G72" s="20" t="str">
        <f t="shared" si="3"/>
        <v>7.49/km</v>
      </c>
      <c r="H72" s="21">
        <f t="shared" si="2"/>
        <v>0.08520833333333336</v>
      </c>
      <c r="I72" s="21">
        <f>F72-INDEX($F$4:$F$1035,MATCH(D72,$D$4:$D$1035,0))</f>
        <v>0.06667824074074075</v>
      </c>
    </row>
    <row r="73" spans="1:9" s="1" customFormat="1" ht="15" customHeight="1">
      <c r="A73" s="19">
        <v>70</v>
      </c>
      <c r="B73" s="64" t="s">
        <v>125</v>
      </c>
      <c r="C73" s="65"/>
      <c r="D73" s="54" t="s">
        <v>11</v>
      </c>
      <c r="E73" s="53" t="s">
        <v>84</v>
      </c>
      <c r="F73" s="60">
        <v>0.22934027777777777</v>
      </c>
      <c r="G73" s="20" t="str">
        <f t="shared" si="3"/>
        <v>7.50/km</v>
      </c>
      <c r="H73" s="21">
        <f t="shared" si="2"/>
        <v>0.08532407407407408</v>
      </c>
      <c r="I73" s="21">
        <f>F73-INDEX($F$4:$F$1035,MATCH(D73,$D$4:$D$1035,0))</f>
        <v>0.024120370370370375</v>
      </c>
    </row>
    <row r="74" spans="1:9" s="1" customFormat="1" ht="15" customHeight="1">
      <c r="A74" s="19">
        <v>71</v>
      </c>
      <c r="B74" s="64" t="s">
        <v>126</v>
      </c>
      <c r="C74" s="65"/>
      <c r="D74" s="54" t="s">
        <v>4</v>
      </c>
      <c r="E74" s="53" t="s">
        <v>0</v>
      </c>
      <c r="F74" s="60">
        <v>0.2295949074074074</v>
      </c>
      <c r="G74" s="20" t="str">
        <f t="shared" si="3"/>
        <v>7.50/km</v>
      </c>
      <c r="H74" s="21">
        <f t="shared" si="2"/>
        <v>0.08557870370370371</v>
      </c>
      <c r="I74" s="21">
        <f>F74-INDEX($F$4:$F$1035,MATCH(D74,$D$4:$D$1035,0))</f>
        <v>0.0670486111111111</v>
      </c>
    </row>
    <row r="75" spans="1:9" s="1" customFormat="1" ht="15" customHeight="1">
      <c r="A75" s="19">
        <v>72</v>
      </c>
      <c r="B75" s="64" t="s">
        <v>127</v>
      </c>
      <c r="C75" s="65"/>
      <c r="D75" s="54" t="s">
        <v>6</v>
      </c>
      <c r="E75" s="53" t="s">
        <v>103</v>
      </c>
      <c r="F75" s="60">
        <v>0.22962962962962963</v>
      </c>
      <c r="G75" s="20" t="str">
        <f t="shared" si="3"/>
        <v>7.50/km</v>
      </c>
      <c r="H75" s="21">
        <f t="shared" si="2"/>
        <v>0.08561342592592594</v>
      </c>
      <c r="I75" s="21">
        <f>F75-INDEX($F$4:$F$1035,MATCH(D75,$D$4:$D$1035,0))</f>
        <v>0.07370370370370369</v>
      </c>
    </row>
    <row r="76" spans="1:9" s="1" customFormat="1" ht="15" customHeight="1">
      <c r="A76" s="19">
        <v>73</v>
      </c>
      <c r="B76" s="64" t="s">
        <v>128</v>
      </c>
      <c r="C76" s="65"/>
      <c r="D76" s="54" t="s">
        <v>9</v>
      </c>
      <c r="E76" s="53" t="s">
        <v>0</v>
      </c>
      <c r="F76" s="60">
        <v>0.22994212962962965</v>
      </c>
      <c r="G76" s="20" t="str">
        <f t="shared" si="3"/>
        <v>7.51/km</v>
      </c>
      <c r="H76" s="21">
        <f t="shared" si="2"/>
        <v>0.08592592592592596</v>
      </c>
      <c r="I76" s="21">
        <f>F76-INDEX($F$4:$F$1035,MATCH(D76,$D$4:$D$1035,0))</f>
        <v>0.01887731481481486</v>
      </c>
    </row>
    <row r="77" spans="1:9" s="1" customFormat="1" ht="15" customHeight="1">
      <c r="A77" s="19">
        <v>74</v>
      </c>
      <c r="B77" s="64" t="s">
        <v>129</v>
      </c>
      <c r="C77" s="65"/>
      <c r="D77" s="54" t="s">
        <v>5</v>
      </c>
      <c r="E77" s="53" t="s">
        <v>92</v>
      </c>
      <c r="F77" s="60">
        <v>0.23025462962962961</v>
      </c>
      <c r="G77" s="20" t="str">
        <f t="shared" si="3"/>
        <v>7.51/km</v>
      </c>
      <c r="H77" s="21">
        <f t="shared" si="2"/>
        <v>0.08623842592592593</v>
      </c>
      <c r="I77" s="21">
        <f>F77-INDEX($F$4:$F$1035,MATCH(D77,$D$4:$D$1035,0))</f>
        <v>0.08623842592592593</v>
      </c>
    </row>
    <row r="78" spans="1:9" s="1" customFormat="1" ht="15" customHeight="1">
      <c r="A78" s="19">
        <v>75</v>
      </c>
      <c r="B78" s="64" t="s">
        <v>130</v>
      </c>
      <c r="C78" s="65"/>
      <c r="D78" s="54" t="s">
        <v>6</v>
      </c>
      <c r="E78" s="53" t="s">
        <v>94</v>
      </c>
      <c r="F78" s="60">
        <v>0.23038194444444446</v>
      </c>
      <c r="G78" s="20" t="str">
        <f t="shared" si="3"/>
        <v>7.52/km</v>
      </c>
      <c r="H78" s="21">
        <f t="shared" si="2"/>
        <v>0.08636574074074077</v>
      </c>
      <c r="I78" s="21">
        <f>F78-INDEX($F$4:$F$1035,MATCH(D78,$D$4:$D$1035,0))</f>
        <v>0.07445601851851852</v>
      </c>
    </row>
    <row r="79" spans="1:9" s="1" customFormat="1" ht="15" customHeight="1">
      <c r="A79" s="19">
        <v>76</v>
      </c>
      <c r="B79" s="64" t="s">
        <v>131</v>
      </c>
      <c r="C79" s="65"/>
      <c r="D79" s="54" t="s">
        <v>5</v>
      </c>
      <c r="E79" s="53" t="s">
        <v>111</v>
      </c>
      <c r="F79" s="60">
        <v>0.23054398148148147</v>
      </c>
      <c r="G79" s="20" t="str">
        <f t="shared" si="3"/>
        <v>7.52/km</v>
      </c>
      <c r="H79" s="21">
        <f t="shared" si="2"/>
        <v>0.08652777777777779</v>
      </c>
      <c r="I79" s="21">
        <f>F79-INDEX($F$4:$F$1035,MATCH(D79,$D$4:$D$1035,0))</f>
        <v>0.08652777777777779</v>
      </c>
    </row>
    <row r="80" spans="1:9" s="3" customFormat="1" ht="15" customHeight="1">
      <c r="A80" s="19">
        <v>77</v>
      </c>
      <c r="B80" s="64" t="s">
        <v>132</v>
      </c>
      <c r="C80" s="65"/>
      <c r="D80" s="54" t="s">
        <v>6</v>
      </c>
      <c r="E80" s="53" t="s">
        <v>57</v>
      </c>
      <c r="F80" s="60">
        <v>0.2307523148148148</v>
      </c>
      <c r="G80" s="20" t="str">
        <f t="shared" si="3"/>
        <v>7.52/km</v>
      </c>
      <c r="H80" s="21">
        <f t="shared" si="2"/>
        <v>0.08673611111111112</v>
      </c>
      <c r="I80" s="21">
        <f>F80-INDEX($F$4:$F$1035,MATCH(D80,$D$4:$D$1035,0))</f>
        <v>0.07482638888888887</v>
      </c>
    </row>
    <row r="81" spans="1:9" s="1" customFormat="1" ht="15" customHeight="1">
      <c r="A81" s="48">
        <v>78</v>
      </c>
      <c r="B81" s="68" t="s">
        <v>133</v>
      </c>
      <c r="C81" s="69"/>
      <c r="D81" s="58" t="s">
        <v>9</v>
      </c>
      <c r="E81" s="57" t="s">
        <v>3</v>
      </c>
      <c r="F81" s="70">
        <v>0.23354166666666668</v>
      </c>
      <c r="G81" s="49" t="str">
        <f t="shared" si="3"/>
        <v>7.58/km</v>
      </c>
      <c r="H81" s="50">
        <f t="shared" si="2"/>
        <v>0.08952546296296299</v>
      </c>
      <c r="I81" s="50">
        <f>F81-INDEX($F$4:$F$1035,MATCH(D81,$D$4:$D$1035,0))</f>
        <v>0.022476851851851887</v>
      </c>
    </row>
    <row r="82" spans="1:9" s="1" customFormat="1" ht="15" customHeight="1">
      <c r="A82" s="48">
        <v>79</v>
      </c>
      <c r="B82" s="68" t="s">
        <v>134</v>
      </c>
      <c r="C82" s="69"/>
      <c r="D82" s="58" t="s">
        <v>11</v>
      </c>
      <c r="E82" s="57" t="s">
        <v>3</v>
      </c>
      <c r="F82" s="70">
        <v>0.23355324074074071</v>
      </c>
      <c r="G82" s="49" t="str">
        <f t="shared" si="3"/>
        <v>7.58/km</v>
      </c>
      <c r="H82" s="50">
        <f t="shared" si="2"/>
        <v>0.08953703703703703</v>
      </c>
      <c r="I82" s="50">
        <f>F82-INDEX($F$4:$F$1035,MATCH(D82,$D$4:$D$1035,0))</f>
        <v>0.02833333333333332</v>
      </c>
    </row>
    <row r="83" spans="1:9" s="1" customFormat="1" ht="15" customHeight="1">
      <c r="A83" s="19">
        <v>80</v>
      </c>
      <c r="B83" s="64" t="s">
        <v>135</v>
      </c>
      <c r="C83" s="65"/>
      <c r="D83" s="54" t="s">
        <v>7</v>
      </c>
      <c r="E83" s="53" t="s">
        <v>10</v>
      </c>
      <c r="F83" s="60">
        <v>0.23515046296296296</v>
      </c>
      <c r="G83" s="20" t="str">
        <f t="shared" si="3"/>
        <v>8.02/km</v>
      </c>
      <c r="H83" s="21">
        <f aca="true" t="shared" si="4" ref="H83:H146">F83-$F$4</f>
        <v>0.09113425925925928</v>
      </c>
      <c r="I83" s="21">
        <f aca="true" t="shared" si="5" ref="I83:I146">F83-INDEX($F$4:$F$1035,MATCH(D83,$D$4:$D$1035,0))</f>
        <v>0.0581828703703704</v>
      </c>
    </row>
    <row r="84" spans="1:9" ht="15" customHeight="1">
      <c r="A84" s="19">
        <v>81</v>
      </c>
      <c r="B84" s="64" t="s">
        <v>136</v>
      </c>
      <c r="C84" s="65"/>
      <c r="D84" s="54" t="s">
        <v>6</v>
      </c>
      <c r="E84" s="53" t="s">
        <v>0</v>
      </c>
      <c r="F84" s="60">
        <v>0.23545138888888886</v>
      </c>
      <c r="G84" s="20" t="str">
        <f t="shared" si="3"/>
        <v>8.02/km</v>
      </c>
      <c r="H84" s="21">
        <f t="shared" si="4"/>
        <v>0.09143518518518517</v>
      </c>
      <c r="I84" s="21">
        <f t="shared" si="5"/>
        <v>0.07952546296296292</v>
      </c>
    </row>
    <row r="85" spans="1:9" ht="15" customHeight="1">
      <c r="A85" s="19">
        <v>82</v>
      </c>
      <c r="B85" s="64" t="s">
        <v>137</v>
      </c>
      <c r="C85" s="65"/>
      <c r="D85" s="54" t="s">
        <v>5</v>
      </c>
      <c r="E85" s="53" t="s">
        <v>99</v>
      </c>
      <c r="F85" s="60">
        <v>0.2355324074074074</v>
      </c>
      <c r="G85" s="20" t="str">
        <f t="shared" si="3"/>
        <v>8.02/km</v>
      </c>
      <c r="H85" s="21">
        <f t="shared" si="4"/>
        <v>0.09151620370370372</v>
      </c>
      <c r="I85" s="21">
        <f t="shared" si="5"/>
        <v>0.09151620370370372</v>
      </c>
    </row>
    <row r="86" spans="1:9" ht="15" customHeight="1">
      <c r="A86" s="19">
        <v>83</v>
      </c>
      <c r="B86" s="64" t="s">
        <v>138</v>
      </c>
      <c r="C86" s="65"/>
      <c r="D86" s="54" t="s">
        <v>11</v>
      </c>
      <c r="E86" s="53" t="s">
        <v>28</v>
      </c>
      <c r="F86" s="60">
        <v>0.23619212962962963</v>
      </c>
      <c r="G86" s="20" t="str">
        <f t="shared" si="3"/>
        <v>8.04/km</v>
      </c>
      <c r="H86" s="21">
        <f t="shared" si="4"/>
        <v>0.09217592592592594</v>
      </c>
      <c r="I86" s="21">
        <f t="shared" si="5"/>
        <v>0.030972222222222234</v>
      </c>
    </row>
    <row r="87" spans="1:9" ht="15" customHeight="1">
      <c r="A87" s="19">
        <v>84</v>
      </c>
      <c r="B87" s="64" t="s">
        <v>139</v>
      </c>
      <c r="C87" s="65"/>
      <c r="D87" s="54" t="s">
        <v>32</v>
      </c>
      <c r="E87" s="53" t="s">
        <v>44</v>
      </c>
      <c r="F87" s="60">
        <v>0.23653935185185185</v>
      </c>
      <c r="G87" s="20" t="str">
        <f t="shared" si="3"/>
        <v>8.04/km</v>
      </c>
      <c r="H87" s="21">
        <f t="shared" si="4"/>
        <v>0.09252314814814816</v>
      </c>
      <c r="I87" s="21">
        <f t="shared" si="5"/>
        <v>0.06236111111111112</v>
      </c>
    </row>
    <row r="88" spans="1:9" ht="15" customHeight="1">
      <c r="A88" s="19">
        <v>85</v>
      </c>
      <c r="B88" s="64" t="s">
        <v>140</v>
      </c>
      <c r="C88" s="65"/>
      <c r="D88" s="54" t="s">
        <v>5</v>
      </c>
      <c r="E88" s="53" t="s">
        <v>2</v>
      </c>
      <c r="F88" s="60">
        <v>0.23672453703703702</v>
      </c>
      <c r="G88" s="20" t="str">
        <f t="shared" si="3"/>
        <v>8.05/km</v>
      </c>
      <c r="H88" s="21">
        <f t="shared" si="4"/>
        <v>0.09270833333333334</v>
      </c>
      <c r="I88" s="21">
        <f t="shared" si="5"/>
        <v>0.09270833333333334</v>
      </c>
    </row>
    <row r="89" spans="1:9" ht="15" customHeight="1">
      <c r="A89" s="19">
        <v>86</v>
      </c>
      <c r="B89" s="64" t="s">
        <v>141</v>
      </c>
      <c r="C89" s="65"/>
      <c r="D89" s="54" t="s">
        <v>5</v>
      </c>
      <c r="E89" s="53" t="s">
        <v>92</v>
      </c>
      <c r="F89" s="60">
        <v>0.23863425925925927</v>
      </c>
      <c r="G89" s="20" t="str">
        <f t="shared" si="3"/>
        <v>8.09/km</v>
      </c>
      <c r="H89" s="21">
        <f t="shared" si="4"/>
        <v>0.09461805555555558</v>
      </c>
      <c r="I89" s="21">
        <f t="shared" si="5"/>
        <v>0.09461805555555558</v>
      </c>
    </row>
    <row r="90" spans="1:9" ht="15" customHeight="1">
      <c r="A90" s="19">
        <v>87</v>
      </c>
      <c r="B90" s="64" t="s">
        <v>142</v>
      </c>
      <c r="C90" s="65"/>
      <c r="D90" s="54" t="s">
        <v>7</v>
      </c>
      <c r="E90" s="53" t="s">
        <v>0</v>
      </c>
      <c r="F90" s="60">
        <v>0.23864583333333333</v>
      </c>
      <c r="G90" s="20" t="str">
        <f t="shared" si="3"/>
        <v>8.09/km</v>
      </c>
      <c r="H90" s="21">
        <f t="shared" si="4"/>
        <v>0.09462962962962965</v>
      </c>
      <c r="I90" s="21">
        <f t="shared" si="5"/>
        <v>0.06167824074074077</v>
      </c>
    </row>
    <row r="91" spans="1:9" ht="15" customHeight="1">
      <c r="A91" s="19">
        <v>88</v>
      </c>
      <c r="B91" s="64" t="s">
        <v>143</v>
      </c>
      <c r="C91" s="65"/>
      <c r="D91" s="54" t="s">
        <v>5</v>
      </c>
      <c r="E91" s="53" t="s">
        <v>144</v>
      </c>
      <c r="F91" s="60">
        <v>0.23890046296296297</v>
      </c>
      <c r="G91" s="20" t="str">
        <f t="shared" si="3"/>
        <v>8.09/km</v>
      </c>
      <c r="H91" s="21">
        <f t="shared" si="4"/>
        <v>0.09488425925925928</v>
      </c>
      <c r="I91" s="21">
        <f t="shared" si="5"/>
        <v>0.09488425925925928</v>
      </c>
    </row>
    <row r="92" spans="1:9" ht="15" customHeight="1">
      <c r="A92" s="19">
        <v>89</v>
      </c>
      <c r="B92" s="64" t="s">
        <v>145</v>
      </c>
      <c r="C92" s="65"/>
      <c r="D92" s="54" t="s">
        <v>22</v>
      </c>
      <c r="E92" s="53" t="s">
        <v>44</v>
      </c>
      <c r="F92" s="60">
        <v>0.23891203703703703</v>
      </c>
      <c r="G92" s="20" t="str">
        <f t="shared" si="3"/>
        <v>8.09/km</v>
      </c>
      <c r="H92" s="21">
        <f t="shared" si="4"/>
        <v>0.09489583333333335</v>
      </c>
      <c r="I92" s="21">
        <f t="shared" si="5"/>
        <v>0.06761574074074075</v>
      </c>
    </row>
    <row r="93" spans="1:9" ht="15" customHeight="1">
      <c r="A93" s="19">
        <v>90</v>
      </c>
      <c r="B93" s="64" t="s">
        <v>146</v>
      </c>
      <c r="C93" s="65"/>
      <c r="D93" s="54" t="s">
        <v>11</v>
      </c>
      <c r="E93" s="53" t="s">
        <v>0</v>
      </c>
      <c r="F93" s="60">
        <v>0.24159722222222224</v>
      </c>
      <c r="G93" s="20" t="str">
        <f t="shared" si="3"/>
        <v>8.15/km</v>
      </c>
      <c r="H93" s="21">
        <f t="shared" si="4"/>
        <v>0.09758101851851855</v>
      </c>
      <c r="I93" s="21">
        <f t="shared" si="5"/>
        <v>0.03637731481481485</v>
      </c>
    </row>
    <row r="94" spans="1:9" ht="15" customHeight="1">
      <c r="A94" s="48">
        <v>91</v>
      </c>
      <c r="B94" s="68" t="s">
        <v>147</v>
      </c>
      <c r="C94" s="69"/>
      <c r="D94" s="58" t="s">
        <v>7</v>
      </c>
      <c r="E94" s="57" t="s">
        <v>3</v>
      </c>
      <c r="F94" s="70">
        <v>0.2426736111111111</v>
      </c>
      <c r="G94" s="49" t="str">
        <f t="shared" si="3"/>
        <v>8.17/km</v>
      </c>
      <c r="H94" s="50">
        <f t="shared" si="4"/>
        <v>0.09865740740740742</v>
      </c>
      <c r="I94" s="50">
        <f t="shared" si="5"/>
        <v>0.06570601851851854</v>
      </c>
    </row>
    <row r="95" spans="1:9" ht="15" customHeight="1">
      <c r="A95" s="19">
        <v>92</v>
      </c>
      <c r="B95" s="64" t="s">
        <v>148</v>
      </c>
      <c r="C95" s="65"/>
      <c r="D95" s="54" t="s">
        <v>4</v>
      </c>
      <c r="E95" s="53" t="s">
        <v>149</v>
      </c>
      <c r="F95" s="60">
        <v>0.24340277777777777</v>
      </c>
      <c r="G95" s="20" t="str">
        <f t="shared" si="3"/>
        <v>8.18/km</v>
      </c>
      <c r="H95" s="21">
        <f t="shared" si="4"/>
        <v>0.09938657407407409</v>
      </c>
      <c r="I95" s="21">
        <f t="shared" si="5"/>
        <v>0.08085648148148147</v>
      </c>
    </row>
    <row r="96" spans="1:9" ht="15" customHeight="1">
      <c r="A96" s="19">
        <v>93</v>
      </c>
      <c r="B96" s="64" t="s">
        <v>150</v>
      </c>
      <c r="C96" s="65"/>
      <c r="D96" s="54" t="s">
        <v>8</v>
      </c>
      <c r="E96" s="53" t="s">
        <v>151</v>
      </c>
      <c r="F96" s="60">
        <v>0.24413194444444444</v>
      </c>
      <c r="G96" s="20" t="str">
        <f t="shared" si="3"/>
        <v>8.20/km</v>
      </c>
      <c r="H96" s="21">
        <f t="shared" si="4"/>
        <v>0.10011574074074076</v>
      </c>
      <c r="I96" s="21">
        <f t="shared" si="5"/>
        <v>0.03666666666666665</v>
      </c>
    </row>
    <row r="97" spans="1:9" ht="15" customHeight="1">
      <c r="A97" s="19">
        <v>94</v>
      </c>
      <c r="B97" s="64" t="s">
        <v>152</v>
      </c>
      <c r="C97" s="65"/>
      <c r="D97" s="54" t="s">
        <v>22</v>
      </c>
      <c r="E97" s="53" t="s">
        <v>105</v>
      </c>
      <c r="F97" s="60">
        <v>0.24503472222222222</v>
      </c>
      <c r="G97" s="20" t="str">
        <f t="shared" si="3"/>
        <v>8.22/km</v>
      </c>
      <c r="H97" s="21">
        <f t="shared" si="4"/>
        <v>0.10101851851851854</v>
      </c>
      <c r="I97" s="21">
        <f t="shared" si="5"/>
        <v>0.07373842592592594</v>
      </c>
    </row>
    <row r="98" spans="1:9" ht="15" customHeight="1">
      <c r="A98" s="19">
        <v>95</v>
      </c>
      <c r="B98" s="64" t="s">
        <v>153</v>
      </c>
      <c r="C98" s="65"/>
      <c r="D98" s="54" t="s">
        <v>9</v>
      </c>
      <c r="E98" s="53" t="s">
        <v>105</v>
      </c>
      <c r="F98" s="60">
        <v>0.2450462962962963</v>
      </c>
      <c r="G98" s="20" t="str">
        <f t="shared" si="3"/>
        <v>8.22/km</v>
      </c>
      <c r="H98" s="21">
        <f t="shared" si="4"/>
        <v>0.1010300925925926</v>
      </c>
      <c r="I98" s="21">
        <f t="shared" si="5"/>
        <v>0.0339814814814815</v>
      </c>
    </row>
    <row r="99" spans="1:9" ht="15" customHeight="1">
      <c r="A99" s="19">
        <v>96</v>
      </c>
      <c r="B99" s="64" t="s">
        <v>154</v>
      </c>
      <c r="C99" s="65"/>
      <c r="D99" s="54" t="s">
        <v>7</v>
      </c>
      <c r="E99" s="53" t="s">
        <v>155</v>
      </c>
      <c r="F99" s="60">
        <v>0.24539351851851854</v>
      </c>
      <c r="G99" s="20" t="str">
        <f t="shared" si="3"/>
        <v>8.22/km</v>
      </c>
      <c r="H99" s="21">
        <f t="shared" si="4"/>
        <v>0.10137731481481485</v>
      </c>
      <c r="I99" s="21">
        <f t="shared" si="5"/>
        <v>0.06842592592592597</v>
      </c>
    </row>
    <row r="100" spans="1:9" ht="15" customHeight="1">
      <c r="A100" s="19">
        <v>97</v>
      </c>
      <c r="B100" s="64" t="s">
        <v>156</v>
      </c>
      <c r="C100" s="65"/>
      <c r="D100" s="54" t="s">
        <v>6</v>
      </c>
      <c r="E100" s="53" t="s">
        <v>44</v>
      </c>
      <c r="F100" s="60">
        <v>0.24546296296296297</v>
      </c>
      <c r="G100" s="20" t="str">
        <f t="shared" si="3"/>
        <v>8.23/km</v>
      </c>
      <c r="H100" s="21">
        <f t="shared" si="4"/>
        <v>0.10144675925925928</v>
      </c>
      <c r="I100" s="21">
        <f t="shared" si="5"/>
        <v>0.08953703703703703</v>
      </c>
    </row>
    <row r="101" spans="1:9" ht="15" customHeight="1">
      <c r="A101" s="19">
        <v>98</v>
      </c>
      <c r="B101" s="64" t="s">
        <v>157</v>
      </c>
      <c r="C101" s="65"/>
      <c r="D101" s="54" t="s">
        <v>158</v>
      </c>
      <c r="E101" s="53" t="s">
        <v>28</v>
      </c>
      <c r="F101" s="60">
        <v>0.2475</v>
      </c>
      <c r="G101" s="20" t="str">
        <f t="shared" si="3"/>
        <v>8.27/km</v>
      </c>
      <c r="H101" s="21">
        <f t="shared" si="4"/>
        <v>0.10348379629629631</v>
      </c>
      <c r="I101" s="21">
        <f t="shared" si="5"/>
        <v>0</v>
      </c>
    </row>
    <row r="102" spans="1:9" ht="15" customHeight="1">
      <c r="A102" s="19">
        <v>99</v>
      </c>
      <c r="B102" s="64" t="s">
        <v>159</v>
      </c>
      <c r="C102" s="65"/>
      <c r="D102" s="54" t="s">
        <v>22</v>
      </c>
      <c r="E102" s="53" t="s">
        <v>23</v>
      </c>
      <c r="F102" s="60">
        <v>0.24947916666666667</v>
      </c>
      <c r="G102" s="20" t="str">
        <f t="shared" si="3"/>
        <v>8.31/km</v>
      </c>
      <c r="H102" s="21">
        <f t="shared" si="4"/>
        <v>0.10546296296296298</v>
      </c>
      <c r="I102" s="21">
        <f t="shared" si="5"/>
        <v>0.07818287037037039</v>
      </c>
    </row>
    <row r="103" spans="1:9" ht="15" customHeight="1">
      <c r="A103" s="19">
        <v>100</v>
      </c>
      <c r="B103" s="64" t="s">
        <v>160</v>
      </c>
      <c r="C103" s="65"/>
      <c r="D103" s="54" t="s">
        <v>5</v>
      </c>
      <c r="E103" s="53" t="s">
        <v>161</v>
      </c>
      <c r="F103" s="60">
        <v>0.24949074074074074</v>
      </c>
      <c r="G103" s="20" t="str">
        <f t="shared" si="3"/>
        <v>8.31/km</v>
      </c>
      <c r="H103" s="21">
        <f t="shared" si="4"/>
        <v>0.10547453703703705</v>
      </c>
      <c r="I103" s="21">
        <f t="shared" si="5"/>
        <v>0.10547453703703705</v>
      </c>
    </row>
    <row r="104" spans="1:9" ht="15" customHeight="1">
      <c r="A104" s="19">
        <v>101</v>
      </c>
      <c r="B104" s="64" t="s">
        <v>162</v>
      </c>
      <c r="C104" s="65"/>
      <c r="D104" s="54" t="s">
        <v>5</v>
      </c>
      <c r="E104" s="53" t="s">
        <v>23</v>
      </c>
      <c r="F104" s="60">
        <v>0.24949074074074074</v>
      </c>
      <c r="G104" s="20" t="str">
        <f t="shared" si="3"/>
        <v>8.31/km</v>
      </c>
      <c r="H104" s="21">
        <f t="shared" si="4"/>
        <v>0.10547453703703705</v>
      </c>
      <c r="I104" s="21">
        <f t="shared" si="5"/>
        <v>0.10547453703703705</v>
      </c>
    </row>
    <row r="105" spans="1:9" ht="15" customHeight="1">
      <c r="A105" s="19">
        <v>102</v>
      </c>
      <c r="B105" s="64" t="s">
        <v>163</v>
      </c>
      <c r="C105" s="65"/>
      <c r="D105" s="54" t="s">
        <v>9</v>
      </c>
      <c r="E105" s="53" t="s">
        <v>164</v>
      </c>
      <c r="F105" s="60">
        <v>0.2530324074074074</v>
      </c>
      <c r="G105" s="20" t="str">
        <f t="shared" si="3"/>
        <v>8.38/km</v>
      </c>
      <c r="H105" s="21">
        <f t="shared" si="4"/>
        <v>0.10901620370370371</v>
      </c>
      <c r="I105" s="21">
        <f t="shared" si="5"/>
        <v>0.04196759259259261</v>
      </c>
    </row>
    <row r="106" spans="1:9" ht="15" customHeight="1">
      <c r="A106" s="19">
        <v>103</v>
      </c>
      <c r="B106" s="64" t="s">
        <v>165</v>
      </c>
      <c r="C106" s="65"/>
      <c r="D106" s="54" t="s">
        <v>32</v>
      </c>
      <c r="E106" s="53" t="s">
        <v>166</v>
      </c>
      <c r="F106" s="60">
        <v>0.2536226851851852</v>
      </c>
      <c r="G106" s="20" t="str">
        <f t="shared" si="3"/>
        <v>8.39/km</v>
      </c>
      <c r="H106" s="21">
        <f t="shared" si="4"/>
        <v>0.10960648148148153</v>
      </c>
      <c r="I106" s="21">
        <f t="shared" si="5"/>
        <v>0.07944444444444448</v>
      </c>
    </row>
    <row r="107" spans="1:9" ht="15" customHeight="1">
      <c r="A107" s="19">
        <v>104</v>
      </c>
      <c r="B107" s="64" t="s">
        <v>167</v>
      </c>
      <c r="C107" s="65"/>
      <c r="D107" s="54" t="s">
        <v>6</v>
      </c>
      <c r="E107" s="53" t="s">
        <v>23</v>
      </c>
      <c r="F107" s="60">
        <v>0.2540046296296296</v>
      </c>
      <c r="G107" s="20" t="str">
        <f t="shared" si="3"/>
        <v>8.40/km</v>
      </c>
      <c r="H107" s="21">
        <f t="shared" si="4"/>
        <v>0.10998842592592592</v>
      </c>
      <c r="I107" s="21">
        <f t="shared" si="5"/>
        <v>0.09807870370370367</v>
      </c>
    </row>
    <row r="108" spans="1:9" ht="15" customHeight="1">
      <c r="A108" s="19">
        <v>105</v>
      </c>
      <c r="B108" s="64" t="s">
        <v>168</v>
      </c>
      <c r="C108" s="65"/>
      <c r="D108" s="54" t="s">
        <v>6</v>
      </c>
      <c r="E108" s="53" t="s">
        <v>28</v>
      </c>
      <c r="F108" s="60">
        <v>0.25438657407407406</v>
      </c>
      <c r="G108" s="20" t="str">
        <f t="shared" si="3"/>
        <v>8.41/km</v>
      </c>
      <c r="H108" s="21">
        <f t="shared" si="4"/>
        <v>0.11037037037037037</v>
      </c>
      <c r="I108" s="21">
        <f t="shared" si="5"/>
        <v>0.09846064814814812</v>
      </c>
    </row>
    <row r="109" spans="1:9" ht="15" customHeight="1">
      <c r="A109" s="19">
        <v>106</v>
      </c>
      <c r="B109" s="64" t="s">
        <v>169</v>
      </c>
      <c r="C109" s="65"/>
      <c r="D109" s="54" t="s">
        <v>5</v>
      </c>
      <c r="E109" s="53" t="s">
        <v>99</v>
      </c>
      <c r="F109" s="60">
        <v>0.2551157407407407</v>
      </c>
      <c r="G109" s="20" t="str">
        <f t="shared" si="3"/>
        <v>8.42/km</v>
      </c>
      <c r="H109" s="21">
        <f t="shared" si="4"/>
        <v>0.11109953703703704</v>
      </c>
      <c r="I109" s="21">
        <f t="shared" si="5"/>
        <v>0.11109953703703704</v>
      </c>
    </row>
    <row r="110" spans="1:9" ht="15" customHeight="1">
      <c r="A110" s="19">
        <v>107</v>
      </c>
      <c r="B110" s="64" t="s">
        <v>170</v>
      </c>
      <c r="C110" s="65"/>
      <c r="D110" s="54" t="s">
        <v>5</v>
      </c>
      <c r="E110" s="53" t="s">
        <v>44</v>
      </c>
      <c r="F110" s="60">
        <v>0.25569444444444445</v>
      </c>
      <c r="G110" s="20" t="str">
        <f t="shared" si="3"/>
        <v>8.44/km</v>
      </c>
      <c r="H110" s="21">
        <f t="shared" si="4"/>
        <v>0.11167824074074076</v>
      </c>
      <c r="I110" s="21">
        <f t="shared" si="5"/>
        <v>0.11167824074074076</v>
      </c>
    </row>
    <row r="111" spans="1:9" ht="15" customHeight="1">
      <c r="A111" s="19">
        <v>108</v>
      </c>
      <c r="B111" s="64" t="s">
        <v>171</v>
      </c>
      <c r="C111" s="65"/>
      <c r="D111" s="54" t="s">
        <v>4</v>
      </c>
      <c r="E111" s="53" t="s">
        <v>59</v>
      </c>
      <c r="F111" s="60">
        <v>0.2601851851851852</v>
      </c>
      <c r="G111" s="20" t="str">
        <f t="shared" si="3"/>
        <v>8.53/km</v>
      </c>
      <c r="H111" s="21">
        <f t="shared" si="4"/>
        <v>0.1161689814814815</v>
      </c>
      <c r="I111" s="21">
        <f t="shared" si="5"/>
        <v>0.09763888888888889</v>
      </c>
    </row>
    <row r="112" spans="1:9" ht="15" customHeight="1">
      <c r="A112" s="19">
        <v>109</v>
      </c>
      <c r="B112" s="64" t="s">
        <v>172</v>
      </c>
      <c r="C112" s="65"/>
      <c r="D112" s="54" t="s">
        <v>158</v>
      </c>
      <c r="E112" s="53" t="s">
        <v>173</v>
      </c>
      <c r="F112" s="60">
        <v>0.2614930555555555</v>
      </c>
      <c r="G112" s="20" t="str">
        <f t="shared" si="3"/>
        <v>8.55/km</v>
      </c>
      <c r="H112" s="21">
        <f t="shared" si="4"/>
        <v>0.11747685185185183</v>
      </c>
      <c r="I112" s="21">
        <f t="shared" si="5"/>
        <v>0.013993055555555522</v>
      </c>
    </row>
    <row r="113" spans="1:9" ht="15" customHeight="1">
      <c r="A113" s="19">
        <v>110</v>
      </c>
      <c r="B113" s="64" t="s">
        <v>174</v>
      </c>
      <c r="C113" s="65"/>
      <c r="D113" s="54" t="s">
        <v>9</v>
      </c>
      <c r="E113" s="53" t="s">
        <v>44</v>
      </c>
      <c r="F113" s="60">
        <v>0.2615162037037037</v>
      </c>
      <c r="G113" s="20" t="str">
        <f t="shared" si="3"/>
        <v>8.55/km</v>
      </c>
      <c r="H113" s="21">
        <f t="shared" si="4"/>
        <v>0.11750000000000002</v>
      </c>
      <c r="I113" s="21">
        <f t="shared" si="5"/>
        <v>0.05045138888888892</v>
      </c>
    </row>
    <row r="114" spans="1:9" ht="15" customHeight="1">
      <c r="A114" s="48">
        <v>111</v>
      </c>
      <c r="B114" s="68" t="s">
        <v>175</v>
      </c>
      <c r="C114" s="69"/>
      <c r="D114" s="58" t="s">
        <v>6</v>
      </c>
      <c r="E114" s="57" t="s">
        <v>3</v>
      </c>
      <c r="F114" s="70">
        <v>0.26333333333333336</v>
      </c>
      <c r="G114" s="49" t="str">
        <f t="shared" si="3"/>
        <v>8.59/km</v>
      </c>
      <c r="H114" s="50">
        <f t="shared" si="4"/>
        <v>0.11931712962962968</v>
      </c>
      <c r="I114" s="50">
        <f t="shared" si="5"/>
        <v>0.10740740740740742</v>
      </c>
    </row>
    <row r="115" spans="1:9" ht="15" customHeight="1">
      <c r="A115" s="19">
        <v>112</v>
      </c>
      <c r="B115" s="64" t="s">
        <v>176</v>
      </c>
      <c r="C115" s="65"/>
      <c r="D115" s="54" t="s">
        <v>42</v>
      </c>
      <c r="E115" s="53" t="s">
        <v>116</v>
      </c>
      <c r="F115" s="60">
        <v>0.2649074074074074</v>
      </c>
      <c r="G115" s="20" t="str">
        <f t="shared" si="3"/>
        <v>9.02/km</v>
      </c>
      <c r="H115" s="21">
        <f t="shared" si="4"/>
        <v>0.12089120370370374</v>
      </c>
      <c r="I115" s="21">
        <f t="shared" si="5"/>
        <v>0.08611111111111111</v>
      </c>
    </row>
    <row r="116" spans="1:9" ht="15" customHeight="1">
      <c r="A116" s="48">
        <v>113</v>
      </c>
      <c r="B116" s="68" t="s">
        <v>177</v>
      </c>
      <c r="C116" s="69"/>
      <c r="D116" s="58" t="s">
        <v>8</v>
      </c>
      <c r="E116" s="57" t="s">
        <v>3</v>
      </c>
      <c r="F116" s="70">
        <v>0.26592592592592595</v>
      </c>
      <c r="G116" s="49" t="str">
        <f t="shared" si="3"/>
        <v>9.05/km</v>
      </c>
      <c r="H116" s="50">
        <f t="shared" si="4"/>
        <v>0.12190972222222227</v>
      </c>
      <c r="I116" s="50">
        <f t="shared" si="5"/>
        <v>0.058460648148148164</v>
      </c>
    </row>
    <row r="117" spans="1:9" ht="15" customHeight="1">
      <c r="A117" s="19">
        <v>114</v>
      </c>
      <c r="B117" s="64" t="s">
        <v>178</v>
      </c>
      <c r="C117" s="65"/>
      <c r="D117" s="54" t="s">
        <v>6</v>
      </c>
      <c r="E117" s="53" t="s">
        <v>92</v>
      </c>
      <c r="F117" s="60">
        <v>0.2669560185185185</v>
      </c>
      <c r="G117" s="20" t="str">
        <f t="shared" si="3"/>
        <v>9.07/km</v>
      </c>
      <c r="H117" s="21">
        <f t="shared" si="4"/>
        <v>0.12293981481481484</v>
      </c>
      <c r="I117" s="21">
        <f t="shared" si="5"/>
        <v>0.11103009259259258</v>
      </c>
    </row>
    <row r="118" spans="1:9" ht="15" customHeight="1">
      <c r="A118" s="19">
        <v>115</v>
      </c>
      <c r="B118" s="64" t="s">
        <v>179</v>
      </c>
      <c r="C118" s="65"/>
      <c r="D118" s="54" t="s">
        <v>7</v>
      </c>
      <c r="E118" s="53" t="s">
        <v>180</v>
      </c>
      <c r="F118" s="60">
        <v>0.2705902777777778</v>
      </c>
      <c r="G118" s="20" t="str">
        <f t="shared" si="3"/>
        <v>9.14/km</v>
      </c>
      <c r="H118" s="21">
        <f t="shared" si="4"/>
        <v>0.1265740740740741</v>
      </c>
      <c r="I118" s="21">
        <f t="shared" si="5"/>
        <v>0.09362268518518521</v>
      </c>
    </row>
    <row r="119" spans="1:9" ht="15" customHeight="1">
      <c r="A119" s="19">
        <v>116</v>
      </c>
      <c r="B119" s="64" t="s">
        <v>181</v>
      </c>
      <c r="C119" s="65"/>
      <c r="D119" s="54" t="s">
        <v>11</v>
      </c>
      <c r="E119" s="53" t="s">
        <v>182</v>
      </c>
      <c r="F119" s="60">
        <v>0.2706365740740741</v>
      </c>
      <c r="G119" s="20" t="str">
        <f t="shared" si="3"/>
        <v>9.14/km</v>
      </c>
      <c r="H119" s="21">
        <f t="shared" si="4"/>
        <v>0.1266203703703704</v>
      </c>
      <c r="I119" s="21">
        <f t="shared" si="5"/>
        <v>0.0654166666666667</v>
      </c>
    </row>
    <row r="120" spans="1:9" ht="15" customHeight="1">
      <c r="A120" s="19">
        <v>117</v>
      </c>
      <c r="B120" s="64" t="s">
        <v>183</v>
      </c>
      <c r="C120" s="65"/>
      <c r="D120" s="54" t="s">
        <v>11</v>
      </c>
      <c r="E120" s="53" t="s">
        <v>184</v>
      </c>
      <c r="F120" s="60">
        <v>0.27194444444444443</v>
      </c>
      <c r="G120" s="20" t="str">
        <f t="shared" si="3"/>
        <v>9.17/km</v>
      </c>
      <c r="H120" s="21">
        <f t="shared" si="4"/>
        <v>0.12792824074074075</v>
      </c>
      <c r="I120" s="21">
        <f t="shared" si="5"/>
        <v>0.06672453703703704</v>
      </c>
    </row>
    <row r="121" spans="1:9" ht="15" customHeight="1">
      <c r="A121" s="19">
        <v>118</v>
      </c>
      <c r="B121" s="64" t="s">
        <v>185</v>
      </c>
      <c r="C121" s="65"/>
      <c r="D121" s="54" t="s">
        <v>9</v>
      </c>
      <c r="E121" s="53" t="s">
        <v>186</v>
      </c>
      <c r="F121" s="60">
        <v>0.27211805555555557</v>
      </c>
      <c r="G121" s="20" t="str">
        <f t="shared" si="3"/>
        <v>9.17/km</v>
      </c>
      <c r="H121" s="21">
        <f t="shared" si="4"/>
        <v>0.12810185185185188</v>
      </c>
      <c r="I121" s="21">
        <f t="shared" si="5"/>
        <v>0.06105324074074078</v>
      </c>
    </row>
    <row r="122" spans="1:9" ht="15" customHeight="1">
      <c r="A122" s="19">
        <v>119</v>
      </c>
      <c r="B122" s="64" t="s">
        <v>187</v>
      </c>
      <c r="C122" s="65"/>
      <c r="D122" s="54" t="s">
        <v>6</v>
      </c>
      <c r="E122" s="53" t="s">
        <v>188</v>
      </c>
      <c r="F122" s="60">
        <v>0.27265046296296297</v>
      </c>
      <c r="G122" s="20" t="str">
        <f t="shared" si="3"/>
        <v>9.18/km</v>
      </c>
      <c r="H122" s="21">
        <f t="shared" si="4"/>
        <v>0.12863425925925928</v>
      </c>
      <c r="I122" s="21">
        <f t="shared" si="5"/>
        <v>0.11672453703703703</v>
      </c>
    </row>
    <row r="123" spans="1:9" ht="15" customHeight="1">
      <c r="A123" s="19">
        <v>120</v>
      </c>
      <c r="B123" s="64" t="s">
        <v>189</v>
      </c>
      <c r="C123" s="65"/>
      <c r="D123" s="54" t="s">
        <v>6</v>
      </c>
      <c r="E123" s="53" t="s">
        <v>66</v>
      </c>
      <c r="F123" s="60">
        <v>0.2761342592592593</v>
      </c>
      <c r="G123" s="20" t="str">
        <f t="shared" si="3"/>
        <v>9.25/km</v>
      </c>
      <c r="H123" s="21">
        <f t="shared" si="4"/>
        <v>0.13211805555555559</v>
      </c>
      <c r="I123" s="21">
        <f t="shared" si="5"/>
        <v>0.12020833333333333</v>
      </c>
    </row>
    <row r="124" spans="1:9" ht="15" customHeight="1">
      <c r="A124" s="19">
        <v>121</v>
      </c>
      <c r="B124" s="64" t="s">
        <v>190</v>
      </c>
      <c r="C124" s="65"/>
      <c r="D124" s="54" t="s">
        <v>4</v>
      </c>
      <c r="E124" s="53" t="s">
        <v>191</v>
      </c>
      <c r="F124" s="60">
        <v>0.27813657407407405</v>
      </c>
      <c r="G124" s="20" t="str">
        <f t="shared" si="3"/>
        <v>9.30/km</v>
      </c>
      <c r="H124" s="21">
        <f t="shared" si="4"/>
        <v>0.13412037037037036</v>
      </c>
      <c r="I124" s="21">
        <f t="shared" si="5"/>
        <v>0.11559027777777775</v>
      </c>
    </row>
    <row r="125" spans="1:9" ht="15" customHeight="1">
      <c r="A125" s="19">
        <v>122</v>
      </c>
      <c r="B125" s="64" t="s">
        <v>192</v>
      </c>
      <c r="C125" s="65"/>
      <c r="D125" s="54" t="s">
        <v>22</v>
      </c>
      <c r="E125" s="53" t="s">
        <v>173</v>
      </c>
      <c r="F125" s="60">
        <v>0.2782060185185185</v>
      </c>
      <c r="G125" s="20" t="str">
        <f t="shared" si="3"/>
        <v>9.30/km</v>
      </c>
      <c r="H125" s="21">
        <f t="shared" si="4"/>
        <v>0.13418981481481482</v>
      </c>
      <c r="I125" s="21">
        <f t="shared" si="5"/>
        <v>0.10690972222222223</v>
      </c>
    </row>
    <row r="126" spans="1:9" ht="15" customHeight="1">
      <c r="A126" s="19">
        <v>123</v>
      </c>
      <c r="B126" s="64" t="s">
        <v>193</v>
      </c>
      <c r="C126" s="65"/>
      <c r="D126" s="54" t="s">
        <v>7</v>
      </c>
      <c r="E126" s="53" t="s">
        <v>194</v>
      </c>
      <c r="F126" s="60">
        <v>0.2776273148148148</v>
      </c>
      <c r="G126" s="20" t="str">
        <f t="shared" si="3"/>
        <v>9.28/km</v>
      </c>
      <c r="H126" s="21">
        <f t="shared" si="4"/>
        <v>0.1336111111111111</v>
      </c>
      <c r="I126" s="21">
        <f t="shared" si="5"/>
        <v>0.10065972222222222</v>
      </c>
    </row>
    <row r="127" spans="1:9" ht="15" customHeight="1">
      <c r="A127" s="19">
        <v>124</v>
      </c>
      <c r="B127" s="64" t="s">
        <v>195</v>
      </c>
      <c r="C127" s="65"/>
      <c r="D127" s="54" t="s">
        <v>6</v>
      </c>
      <c r="E127" s="53" t="s">
        <v>40</v>
      </c>
      <c r="F127" s="60">
        <v>0.27894675925925927</v>
      </c>
      <c r="G127" s="20" t="str">
        <f t="shared" si="3"/>
        <v>9.31/km</v>
      </c>
      <c r="H127" s="21">
        <f t="shared" si="4"/>
        <v>0.13493055555555558</v>
      </c>
      <c r="I127" s="21">
        <f t="shared" si="5"/>
        <v>0.12302083333333333</v>
      </c>
    </row>
    <row r="128" spans="1:9" ht="15" customHeight="1">
      <c r="A128" s="19">
        <v>125</v>
      </c>
      <c r="B128" s="64" t="s">
        <v>196</v>
      </c>
      <c r="C128" s="65"/>
      <c r="D128" s="54" t="s">
        <v>6</v>
      </c>
      <c r="E128" s="53" t="s">
        <v>44</v>
      </c>
      <c r="F128" s="60">
        <v>0.2789814814814815</v>
      </c>
      <c r="G128" s="20" t="str">
        <f t="shared" si="3"/>
        <v>9.31/km</v>
      </c>
      <c r="H128" s="21">
        <f t="shared" si="4"/>
        <v>0.1349652777777778</v>
      </c>
      <c r="I128" s="21">
        <f t="shared" si="5"/>
        <v>0.12305555555555556</v>
      </c>
    </row>
    <row r="129" spans="1:9" ht="15" customHeight="1">
      <c r="A129" s="19">
        <v>126</v>
      </c>
      <c r="B129" s="64" t="s">
        <v>197</v>
      </c>
      <c r="C129" s="65"/>
      <c r="D129" s="54" t="s">
        <v>6</v>
      </c>
      <c r="E129" s="53" t="s">
        <v>198</v>
      </c>
      <c r="F129" s="60">
        <v>0.2793287037037037</v>
      </c>
      <c r="G129" s="20" t="str">
        <f t="shared" si="3"/>
        <v>9.32/km</v>
      </c>
      <c r="H129" s="21">
        <f t="shared" si="4"/>
        <v>0.13531250000000003</v>
      </c>
      <c r="I129" s="21">
        <f t="shared" si="5"/>
        <v>0.12340277777777778</v>
      </c>
    </row>
    <row r="130" spans="1:9" ht="15" customHeight="1">
      <c r="A130" s="19">
        <v>127</v>
      </c>
      <c r="B130" s="64" t="s">
        <v>199</v>
      </c>
      <c r="C130" s="65"/>
      <c r="D130" s="54" t="s">
        <v>22</v>
      </c>
      <c r="E130" s="53" t="s">
        <v>103</v>
      </c>
      <c r="F130" s="60">
        <v>0.279375</v>
      </c>
      <c r="G130" s="20" t="str">
        <f t="shared" si="3"/>
        <v>9.32/km</v>
      </c>
      <c r="H130" s="21">
        <f t="shared" si="4"/>
        <v>0.1353587962962963</v>
      </c>
      <c r="I130" s="21">
        <f t="shared" si="5"/>
        <v>0.1080787037037037</v>
      </c>
    </row>
    <row r="131" spans="1:9" ht="15" customHeight="1">
      <c r="A131" s="19">
        <v>128</v>
      </c>
      <c r="B131" s="64" t="s">
        <v>200</v>
      </c>
      <c r="C131" s="65"/>
      <c r="D131" s="54" t="s">
        <v>6</v>
      </c>
      <c r="E131" s="53" t="s">
        <v>68</v>
      </c>
      <c r="F131" s="60">
        <v>0.27979166666666666</v>
      </c>
      <c r="G131" s="20" t="str">
        <f t="shared" si="3"/>
        <v>9.33/km</v>
      </c>
      <c r="H131" s="21">
        <f t="shared" si="4"/>
        <v>0.13577546296296297</v>
      </c>
      <c r="I131" s="21">
        <f t="shared" si="5"/>
        <v>0.12386574074074072</v>
      </c>
    </row>
    <row r="132" spans="1:9" ht="15" customHeight="1">
      <c r="A132" s="19">
        <v>129</v>
      </c>
      <c r="B132" s="64" t="s">
        <v>201</v>
      </c>
      <c r="C132" s="65"/>
      <c r="D132" s="54" t="s">
        <v>32</v>
      </c>
      <c r="E132" s="53" t="s">
        <v>99</v>
      </c>
      <c r="F132" s="60">
        <v>0.28130787037037036</v>
      </c>
      <c r="G132" s="20" t="str">
        <f aca="true" t="shared" si="6" ref="G132:G150">TEXT(INT((HOUR(F132)*3600+MINUTE(F132)*60+SECOND(F132))/$I$2/60),"0")&amp;"."&amp;TEXT(MOD((HOUR(F132)*3600+MINUTE(F132)*60+SECOND(F132))/$I$2,60),"00")&amp;"/km"</f>
        <v>9.36/km</v>
      </c>
      <c r="H132" s="21">
        <f t="shared" si="4"/>
        <v>0.13729166666666667</v>
      </c>
      <c r="I132" s="21">
        <f t="shared" si="5"/>
        <v>0.10712962962962963</v>
      </c>
    </row>
    <row r="133" spans="1:9" ht="15" customHeight="1">
      <c r="A133" s="19">
        <v>130</v>
      </c>
      <c r="B133" s="64" t="s">
        <v>202</v>
      </c>
      <c r="C133" s="65"/>
      <c r="D133" s="54" t="s">
        <v>7</v>
      </c>
      <c r="E133" s="53" t="s">
        <v>99</v>
      </c>
      <c r="F133" s="60">
        <v>0.28133101851851855</v>
      </c>
      <c r="G133" s="20" t="str">
        <f t="shared" si="6"/>
        <v>9.36/km</v>
      </c>
      <c r="H133" s="21">
        <f t="shared" si="4"/>
        <v>0.13731481481481486</v>
      </c>
      <c r="I133" s="21">
        <f t="shared" si="5"/>
        <v>0.10436342592592598</v>
      </c>
    </row>
    <row r="134" spans="1:9" ht="15" customHeight="1">
      <c r="A134" s="19">
        <v>131</v>
      </c>
      <c r="B134" s="64" t="s">
        <v>203</v>
      </c>
      <c r="C134" s="65"/>
      <c r="D134" s="54" t="s">
        <v>32</v>
      </c>
      <c r="E134" s="53" t="s">
        <v>182</v>
      </c>
      <c r="F134" s="60">
        <v>0.2816550925925926</v>
      </c>
      <c r="G134" s="20" t="str">
        <f t="shared" si="6"/>
        <v>9.37/km</v>
      </c>
      <c r="H134" s="21">
        <f t="shared" si="4"/>
        <v>0.1376388888888889</v>
      </c>
      <c r="I134" s="21">
        <f t="shared" si="5"/>
        <v>0.10747685185185185</v>
      </c>
    </row>
    <row r="135" spans="1:9" ht="15" customHeight="1">
      <c r="A135" s="19">
        <v>132</v>
      </c>
      <c r="B135" s="64" t="s">
        <v>204</v>
      </c>
      <c r="C135" s="65"/>
      <c r="D135" s="54" t="s">
        <v>7</v>
      </c>
      <c r="E135" s="53" t="s">
        <v>44</v>
      </c>
      <c r="F135" s="60">
        <v>0.28314814814814815</v>
      </c>
      <c r="G135" s="20" t="str">
        <f t="shared" si="6"/>
        <v>9.40/km</v>
      </c>
      <c r="H135" s="21">
        <f t="shared" si="4"/>
        <v>0.13913194444444446</v>
      </c>
      <c r="I135" s="21">
        <f t="shared" si="5"/>
        <v>0.10618055555555558</v>
      </c>
    </row>
    <row r="136" spans="1:9" ht="15" customHeight="1">
      <c r="A136" s="19">
        <v>133</v>
      </c>
      <c r="B136" s="64" t="s">
        <v>205</v>
      </c>
      <c r="C136" s="65"/>
      <c r="D136" s="54" t="s">
        <v>4</v>
      </c>
      <c r="E136" s="53" t="s">
        <v>206</v>
      </c>
      <c r="F136" s="60">
        <v>0.2834375</v>
      </c>
      <c r="G136" s="20" t="str">
        <f t="shared" si="6"/>
        <v>9.40/km</v>
      </c>
      <c r="H136" s="21">
        <f t="shared" si="4"/>
        <v>0.13942129629629632</v>
      </c>
      <c r="I136" s="21">
        <f t="shared" si="5"/>
        <v>0.12089120370370371</v>
      </c>
    </row>
    <row r="137" spans="1:9" ht="15" customHeight="1">
      <c r="A137" s="19">
        <v>134</v>
      </c>
      <c r="B137" s="64" t="s">
        <v>207</v>
      </c>
      <c r="C137" s="65"/>
      <c r="D137" s="54" t="s">
        <v>7</v>
      </c>
      <c r="E137" s="53" t="s">
        <v>23</v>
      </c>
      <c r="F137" s="60">
        <v>0.28653935185185186</v>
      </c>
      <c r="G137" s="20" t="str">
        <f t="shared" si="6"/>
        <v>9.47/km</v>
      </c>
      <c r="H137" s="21">
        <f t="shared" si="4"/>
        <v>0.14252314814814818</v>
      </c>
      <c r="I137" s="21">
        <f t="shared" si="5"/>
        <v>0.1095717592592593</v>
      </c>
    </row>
    <row r="138" spans="1:9" ht="15" customHeight="1">
      <c r="A138" s="19">
        <v>135</v>
      </c>
      <c r="B138" s="64" t="s">
        <v>208</v>
      </c>
      <c r="C138" s="65"/>
      <c r="D138" s="54" t="s">
        <v>5</v>
      </c>
      <c r="E138" s="53" t="s">
        <v>209</v>
      </c>
      <c r="F138" s="60">
        <v>0.2866550925925926</v>
      </c>
      <c r="G138" s="20" t="str">
        <f t="shared" si="6"/>
        <v>9.47/km</v>
      </c>
      <c r="H138" s="21">
        <f t="shared" si="4"/>
        <v>0.1426388888888889</v>
      </c>
      <c r="I138" s="21">
        <f t="shared" si="5"/>
        <v>0.1426388888888889</v>
      </c>
    </row>
    <row r="139" spans="1:9" ht="15" customHeight="1">
      <c r="A139" s="19">
        <v>136</v>
      </c>
      <c r="B139" s="64" t="s">
        <v>210</v>
      </c>
      <c r="C139" s="65"/>
      <c r="D139" s="54" t="s">
        <v>158</v>
      </c>
      <c r="E139" s="53" t="s">
        <v>211</v>
      </c>
      <c r="F139" s="60">
        <v>0.2866782407407407</v>
      </c>
      <c r="G139" s="20" t="str">
        <f t="shared" si="6"/>
        <v>9.47/km</v>
      </c>
      <c r="H139" s="21">
        <f t="shared" si="4"/>
        <v>0.14266203703703703</v>
      </c>
      <c r="I139" s="21">
        <f t="shared" si="5"/>
        <v>0.03917824074074072</v>
      </c>
    </row>
    <row r="140" spans="1:9" ht="15" customHeight="1">
      <c r="A140" s="19">
        <v>137</v>
      </c>
      <c r="B140" s="64" t="s">
        <v>212</v>
      </c>
      <c r="C140" s="65"/>
      <c r="D140" s="54" t="s">
        <v>5</v>
      </c>
      <c r="E140" s="53" t="s">
        <v>213</v>
      </c>
      <c r="F140" s="60">
        <v>0.29056712962962966</v>
      </c>
      <c r="G140" s="20" t="str">
        <f t="shared" si="6"/>
        <v>9.55/km</v>
      </c>
      <c r="H140" s="21">
        <f t="shared" si="4"/>
        <v>0.14655092592592597</v>
      </c>
      <c r="I140" s="21">
        <f t="shared" si="5"/>
        <v>0.14655092592592597</v>
      </c>
    </row>
    <row r="141" spans="1:9" ht="15" customHeight="1">
      <c r="A141" s="19">
        <v>138</v>
      </c>
      <c r="B141" s="64" t="s">
        <v>214</v>
      </c>
      <c r="C141" s="65"/>
      <c r="D141" s="54" t="s">
        <v>7</v>
      </c>
      <c r="E141" s="53" t="s">
        <v>109</v>
      </c>
      <c r="F141" s="60">
        <v>0.29277777777777775</v>
      </c>
      <c r="G141" s="20" t="str">
        <f t="shared" si="6"/>
        <v>9.60/km</v>
      </c>
      <c r="H141" s="21">
        <f t="shared" si="4"/>
        <v>0.14876157407407406</v>
      </c>
      <c r="I141" s="21">
        <f t="shared" si="5"/>
        <v>0.11581018518518518</v>
      </c>
    </row>
    <row r="142" spans="1:9" ht="15" customHeight="1">
      <c r="A142" s="19">
        <v>139</v>
      </c>
      <c r="B142" s="64" t="s">
        <v>215</v>
      </c>
      <c r="C142" s="65"/>
      <c r="D142" s="54" t="s">
        <v>9</v>
      </c>
      <c r="E142" s="53" t="s">
        <v>216</v>
      </c>
      <c r="F142" s="60">
        <v>0.29280092592592594</v>
      </c>
      <c r="G142" s="20" t="str">
        <f t="shared" si="6"/>
        <v>9.60/km</v>
      </c>
      <c r="H142" s="21">
        <f t="shared" si="4"/>
        <v>0.14878472222222225</v>
      </c>
      <c r="I142" s="21">
        <f t="shared" si="5"/>
        <v>0.08173611111111115</v>
      </c>
    </row>
    <row r="143" spans="1:9" ht="15" customHeight="1">
      <c r="A143" s="19">
        <v>140</v>
      </c>
      <c r="B143" s="64" t="s">
        <v>217</v>
      </c>
      <c r="C143" s="65"/>
      <c r="D143" s="54" t="s">
        <v>6</v>
      </c>
      <c r="E143" s="53" t="s">
        <v>28</v>
      </c>
      <c r="F143" s="60">
        <v>0.2950231481481482</v>
      </c>
      <c r="G143" s="20" t="str">
        <f t="shared" si="6"/>
        <v>10.04/km</v>
      </c>
      <c r="H143" s="21">
        <f t="shared" si="4"/>
        <v>0.15100694444444449</v>
      </c>
      <c r="I143" s="21">
        <f t="shared" si="5"/>
        <v>0.13909722222222223</v>
      </c>
    </row>
    <row r="144" spans="1:9" ht="15" customHeight="1">
      <c r="A144" s="19">
        <v>141</v>
      </c>
      <c r="B144" s="64" t="s">
        <v>218</v>
      </c>
      <c r="C144" s="65"/>
      <c r="D144" s="54" t="s">
        <v>6</v>
      </c>
      <c r="E144" s="53" t="s">
        <v>166</v>
      </c>
      <c r="F144" s="60">
        <v>0.30225694444444445</v>
      </c>
      <c r="G144" s="20" t="str">
        <f t="shared" si="6"/>
        <v>10.19/km</v>
      </c>
      <c r="H144" s="21">
        <f t="shared" si="4"/>
        <v>0.15824074074074077</v>
      </c>
      <c r="I144" s="21">
        <f t="shared" si="5"/>
        <v>0.1463310185185185</v>
      </c>
    </row>
    <row r="145" spans="1:9" ht="15" customHeight="1">
      <c r="A145" s="19">
        <v>142</v>
      </c>
      <c r="B145" s="64" t="s">
        <v>219</v>
      </c>
      <c r="C145" s="65"/>
      <c r="D145" s="54" t="s">
        <v>8</v>
      </c>
      <c r="E145" s="53" t="s">
        <v>109</v>
      </c>
      <c r="F145" s="60">
        <v>0.3056828703703704</v>
      </c>
      <c r="G145" s="20" t="str">
        <f t="shared" si="6"/>
        <v>10.26/km</v>
      </c>
      <c r="H145" s="21">
        <f t="shared" si="4"/>
        <v>0.1616666666666667</v>
      </c>
      <c r="I145" s="21">
        <f t="shared" si="5"/>
        <v>0.0982175925925926</v>
      </c>
    </row>
    <row r="146" spans="1:9" ht="15" customHeight="1">
      <c r="A146" s="19">
        <v>143</v>
      </c>
      <c r="B146" s="64" t="s">
        <v>220</v>
      </c>
      <c r="C146" s="65"/>
      <c r="D146" s="54" t="s">
        <v>4</v>
      </c>
      <c r="E146" s="53" t="s">
        <v>209</v>
      </c>
      <c r="F146" s="60">
        <v>0.31181712962962965</v>
      </c>
      <c r="G146" s="20" t="str">
        <f t="shared" si="6"/>
        <v>10.38/km</v>
      </c>
      <c r="H146" s="21">
        <f t="shared" si="4"/>
        <v>0.16780092592592596</v>
      </c>
      <c r="I146" s="21">
        <f t="shared" si="5"/>
        <v>0.14927083333333335</v>
      </c>
    </row>
    <row r="147" spans="1:9" ht="15" customHeight="1">
      <c r="A147" s="19">
        <v>144</v>
      </c>
      <c r="B147" s="64" t="s">
        <v>221</v>
      </c>
      <c r="C147" s="65"/>
      <c r="D147" s="54" t="s">
        <v>5</v>
      </c>
      <c r="E147" s="53" t="s">
        <v>222</v>
      </c>
      <c r="F147" s="60">
        <v>0.3310532407407408</v>
      </c>
      <c r="G147" s="20" t="str">
        <f t="shared" si="6"/>
        <v>11.18/km</v>
      </c>
      <c r="H147" s="21">
        <f>F147-$F$4</f>
        <v>0.18703703703703708</v>
      </c>
      <c r="I147" s="21">
        <f>F147-INDEX($F$4:$F$1035,MATCH(D147,$D$4:$D$1035,0))</f>
        <v>0.18703703703703708</v>
      </c>
    </row>
    <row r="148" spans="1:9" ht="15" customHeight="1">
      <c r="A148" s="19">
        <v>145</v>
      </c>
      <c r="B148" s="64" t="s">
        <v>223</v>
      </c>
      <c r="C148" s="65"/>
      <c r="D148" s="54" t="s">
        <v>7</v>
      </c>
      <c r="E148" s="53" t="s">
        <v>1</v>
      </c>
      <c r="F148" s="60">
        <v>0.3449189814814815</v>
      </c>
      <c r="G148" s="20" t="str">
        <f t="shared" si="6"/>
        <v>11.46/km</v>
      </c>
      <c r="H148" s="21">
        <f>F148-$F$4</f>
        <v>0.2009027777777778</v>
      </c>
      <c r="I148" s="21">
        <f>F148-INDEX($F$4:$F$1035,MATCH(D148,$D$4:$D$1035,0))</f>
        <v>0.16795138888888891</v>
      </c>
    </row>
    <row r="149" spans="1:9" ht="15" customHeight="1">
      <c r="A149" s="19">
        <v>146</v>
      </c>
      <c r="B149" s="64" t="s">
        <v>224</v>
      </c>
      <c r="C149" s="65"/>
      <c r="D149" s="54" t="s">
        <v>7</v>
      </c>
      <c r="E149" s="53" t="s">
        <v>213</v>
      </c>
      <c r="F149" s="60">
        <v>0.3524537037037037</v>
      </c>
      <c r="G149" s="20" t="str">
        <f t="shared" si="6"/>
        <v>12.02/km</v>
      </c>
      <c r="H149" s="21">
        <f>F149-$F$4</f>
        <v>0.20843750000000003</v>
      </c>
      <c r="I149" s="21">
        <f>F149-INDEX($F$4:$F$1035,MATCH(D149,$D$4:$D$1035,0))</f>
        <v>0.17548611111111115</v>
      </c>
    </row>
    <row r="150" spans="1:9" ht="15" customHeight="1" thickBot="1">
      <c r="A150" s="22">
        <v>147</v>
      </c>
      <c r="B150" s="66" t="s">
        <v>225</v>
      </c>
      <c r="C150" s="67"/>
      <c r="D150" s="56" t="s">
        <v>4</v>
      </c>
      <c r="E150" s="55" t="s">
        <v>94</v>
      </c>
      <c r="F150" s="61">
        <v>0.3525</v>
      </c>
      <c r="G150" s="23" t="str">
        <f t="shared" si="6"/>
        <v>12.02/km</v>
      </c>
      <c r="H150" s="24">
        <f>F150-$F$4</f>
        <v>0.2084837962962963</v>
      </c>
      <c r="I150" s="24">
        <f>F150-INDEX($F$4:$F$1035,MATCH(D150,$D$4:$D$1035,0))</f>
        <v>0.18995370370370368</v>
      </c>
    </row>
  </sheetData>
  <autoFilter ref="A3:I1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Roma Ecomaratona</v>
      </c>
      <c r="B1" s="43"/>
      <c r="C1" s="44"/>
    </row>
    <row r="2" spans="1:3" ht="33" customHeight="1" thickBot="1">
      <c r="A2" s="45" t="str">
        <f>Individuale!A2&amp;" km. "&amp;Individuale!I2</f>
        <v>Roma (RM) Italia - Domenica 30/05/2010 km. 42,195</v>
      </c>
      <c r="B2" s="46"/>
      <c r="C2" s="47"/>
    </row>
    <row r="3" spans="1:3" ht="24.75" customHeight="1" thickBot="1">
      <c r="A3" s="13" t="s">
        <v>229</v>
      </c>
      <c r="B3" s="14" t="s">
        <v>233</v>
      </c>
      <c r="C3" s="14" t="s">
        <v>238</v>
      </c>
    </row>
    <row r="4" spans="1:3" ht="15" customHeight="1">
      <c r="A4" s="31">
        <v>1</v>
      </c>
      <c r="B4" s="32" t="s">
        <v>44</v>
      </c>
      <c r="C4" s="35">
        <v>12</v>
      </c>
    </row>
    <row r="5" spans="1:3" ht="15" customHeight="1">
      <c r="A5" s="33">
        <v>2</v>
      </c>
      <c r="B5" s="34" t="s">
        <v>3</v>
      </c>
      <c r="C5" s="36">
        <v>8</v>
      </c>
    </row>
    <row r="6" spans="1:3" ht="15" customHeight="1">
      <c r="A6" s="25">
        <v>3</v>
      </c>
      <c r="B6" s="26" t="s">
        <v>28</v>
      </c>
      <c r="C6" s="29">
        <v>8</v>
      </c>
    </row>
    <row r="7" spans="1:3" ht="15" customHeight="1">
      <c r="A7" s="25">
        <v>4</v>
      </c>
      <c r="B7" s="26" t="s">
        <v>0</v>
      </c>
      <c r="C7" s="29">
        <v>8</v>
      </c>
    </row>
    <row r="8" spans="1:3" ht="15" customHeight="1">
      <c r="A8" s="25">
        <v>5</v>
      </c>
      <c r="B8" s="26" t="s">
        <v>99</v>
      </c>
      <c r="C8" s="29">
        <v>5</v>
      </c>
    </row>
    <row r="9" spans="1:3" ht="15" customHeight="1">
      <c r="A9" s="25">
        <v>6</v>
      </c>
      <c r="B9" s="26" t="s">
        <v>23</v>
      </c>
      <c r="C9" s="29">
        <v>5</v>
      </c>
    </row>
    <row r="10" spans="1:3" ht="15" customHeight="1">
      <c r="A10" s="25">
        <v>7</v>
      </c>
      <c r="B10" s="26" t="s">
        <v>68</v>
      </c>
      <c r="C10" s="29">
        <v>4</v>
      </c>
    </row>
    <row r="11" spans="1:3" ht="15" customHeight="1">
      <c r="A11" s="25">
        <v>8</v>
      </c>
      <c r="B11" s="26" t="s">
        <v>92</v>
      </c>
      <c r="C11" s="29">
        <v>4</v>
      </c>
    </row>
    <row r="12" spans="1:3" ht="15" customHeight="1">
      <c r="A12" s="25">
        <v>9</v>
      </c>
      <c r="B12" s="26" t="s">
        <v>94</v>
      </c>
      <c r="C12" s="29">
        <v>4</v>
      </c>
    </row>
    <row r="13" spans="1:3" ht="15" customHeight="1">
      <c r="A13" s="25">
        <v>10</v>
      </c>
      <c r="B13" s="26" t="s">
        <v>105</v>
      </c>
      <c r="C13" s="29">
        <v>4</v>
      </c>
    </row>
    <row r="14" spans="1:3" ht="15" customHeight="1">
      <c r="A14" s="25">
        <v>11</v>
      </c>
      <c r="B14" s="26" t="s">
        <v>109</v>
      </c>
      <c r="C14" s="29">
        <v>3</v>
      </c>
    </row>
    <row r="15" spans="1:3" ht="15" customHeight="1">
      <c r="A15" s="25">
        <v>12</v>
      </c>
      <c r="B15" s="26" t="s">
        <v>40</v>
      </c>
      <c r="C15" s="29">
        <v>3</v>
      </c>
    </row>
    <row r="16" spans="1:3" ht="15" customHeight="1">
      <c r="A16" s="25">
        <v>13</v>
      </c>
      <c r="B16" s="26" t="s">
        <v>103</v>
      </c>
      <c r="C16" s="29">
        <v>3</v>
      </c>
    </row>
    <row r="17" spans="1:3" ht="15" customHeight="1">
      <c r="A17" s="25">
        <v>14</v>
      </c>
      <c r="B17" s="26" t="s">
        <v>59</v>
      </c>
      <c r="C17" s="29">
        <v>3</v>
      </c>
    </row>
    <row r="18" spans="1:3" ht="15" customHeight="1">
      <c r="A18" s="25">
        <v>15</v>
      </c>
      <c r="B18" s="26" t="s">
        <v>84</v>
      </c>
      <c r="C18" s="29">
        <v>3</v>
      </c>
    </row>
    <row r="19" spans="1:3" ht="15" customHeight="1">
      <c r="A19" s="25">
        <v>16</v>
      </c>
      <c r="B19" s="26" t="s">
        <v>57</v>
      </c>
      <c r="C19" s="29">
        <v>3</v>
      </c>
    </row>
    <row r="20" spans="1:3" ht="15" customHeight="1">
      <c r="A20" s="25">
        <v>17</v>
      </c>
      <c r="B20" s="26" t="s">
        <v>78</v>
      </c>
      <c r="C20" s="29">
        <v>2</v>
      </c>
    </row>
    <row r="21" spans="1:3" ht="15" customHeight="1">
      <c r="A21" s="25">
        <v>18</v>
      </c>
      <c r="B21" s="26" t="s">
        <v>209</v>
      </c>
      <c r="C21" s="29">
        <v>2</v>
      </c>
    </row>
    <row r="22" spans="1:3" ht="15" customHeight="1">
      <c r="A22" s="25">
        <v>19</v>
      </c>
      <c r="B22" s="26" t="s">
        <v>66</v>
      </c>
      <c r="C22" s="29">
        <v>2</v>
      </c>
    </row>
    <row r="23" spans="1:3" ht="15" customHeight="1">
      <c r="A23" s="25">
        <v>20</v>
      </c>
      <c r="B23" s="26" t="s">
        <v>53</v>
      </c>
      <c r="C23" s="29">
        <v>2</v>
      </c>
    </row>
    <row r="24" spans="1:3" ht="15" customHeight="1">
      <c r="A24" s="25">
        <v>21</v>
      </c>
      <c r="B24" s="26" t="s">
        <v>173</v>
      </c>
      <c r="C24" s="29">
        <v>2</v>
      </c>
    </row>
    <row r="25" spans="1:3" ht="15" customHeight="1">
      <c r="A25" s="25">
        <v>22</v>
      </c>
      <c r="B25" s="26" t="s">
        <v>82</v>
      </c>
      <c r="C25" s="29">
        <v>2</v>
      </c>
    </row>
    <row r="26" spans="1:3" ht="15" customHeight="1">
      <c r="A26" s="25">
        <v>23</v>
      </c>
      <c r="B26" s="26" t="s">
        <v>116</v>
      </c>
      <c r="C26" s="29">
        <v>2</v>
      </c>
    </row>
    <row r="27" spans="1:3" ht="15" customHeight="1">
      <c r="A27" s="25">
        <v>24</v>
      </c>
      <c r="B27" s="26" t="s">
        <v>111</v>
      </c>
      <c r="C27" s="29">
        <v>2</v>
      </c>
    </row>
    <row r="28" spans="1:3" ht="15" customHeight="1">
      <c r="A28" s="25">
        <v>25</v>
      </c>
      <c r="B28" s="26" t="s">
        <v>19</v>
      </c>
      <c r="C28" s="29">
        <v>2</v>
      </c>
    </row>
    <row r="29" spans="1:3" ht="15" customHeight="1">
      <c r="A29" s="25">
        <v>26</v>
      </c>
      <c r="B29" s="26" t="s">
        <v>182</v>
      </c>
      <c r="C29" s="29">
        <v>2</v>
      </c>
    </row>
    <row r="30" spans="1:3" ht="15" customHeight="1">
      <c r="A30" s="25">
        <v>27</v>
      </c>
      <c r="B30" s="26" t="s">
        <v>25</v>
      </c>
      <c r="C30" s="29">
        <v>2</v>
      </c>
    </row>
    <row r="31" spans="1:3" ht="15" customHeight="1">
      <c r="A31" s="25">
        <v>28</v>
      </c>
      <c r="B31" s="26" t="s">
        <v>89</v>
      </c>
      <c r="C31" s="29">
        <v>2</v>
      </c>
    </row>
    <row r="32" spans="1:3" ht="15" customHeight="1">
      <c r="A32" s="25">
        <v>29</v>
      </c>
      <c r="B32" s="26" t="s">
        <v>213</v>
      </c>
      <c r="C32" s="29">
        <v>2</v>
      </c>
    </row>
    <row r="33" spans="1:3" ht="15" customHeight="1">
      <c r="A33" s="25">
        <v>30</v>
      </c>
      <c r="B33" s="26" t="s">
        <v>1</v>
      </c>
      <c r="C33" s="29">
        <v>2</v>
      </c>
    </row>
    <row r="34" spans="1:3" ht="15" customHeight="1">
      <c r="A34" s="25">
        <v>31</v>
      </c>
      <c r="B34" s="26" t="s">
        <v>166</v>
      </c>
      <c r="C34" s="29">
        <v>2</v>
      </c>
    </row>
    <row r="35" spans="1:3" ht="15" customHeight="1">
      <c r="A35" s="25">
        <v>32</v>
      </c>
      <c r="B35" s="26" t="s">
        <v>184</v>
      </c>
      <c r="C35" s="29">
        <v>1</v>
      </c>
    </row>
    <row r="36" spans="1:3" ht="15" customHeight="1">
      <c r="A36" s="25">
        <v>33</v>
      </c>
      <c r="B36" s="26" t="s">
        <v>34</v>
      </c>
      <c r="C36" s="29">
        <v>1</v>
      </c>
    </row>
    <row r="37" spans="1:3" ht="15" customHeight="1">
      <c r="A37" s="25">
        <v>34</v>
      </c>
      <c r="B37" s="26" t="s">
        <v>149</v>
      </c>
      <c r="C37" s="29">
        <v>1</v>
      </c>
    </row>
    <row r="38" spans="1:3" ht="15" customHeight="1">
      <c r="A38" s="25">
        <v>35</v>
      </c>
      <c r="B38" s="26" t="s">
        <v>186</v>
      </c>
      <c r="C38" s="29">
        <v>1</v>
      </c>
    </row>
    <row r="39" spans="1:3" ht="15" customHeight="1">
      <c r="A39" s="25">
        <v>36</v>
      </c>
      <c r="B39" s="26" t="s">
        <v>222</v>
      </c>
      <c r="C39" s="29">
        <v>1</v>
      </c>
    </row>
    <row r="40" spans="1:3" ht="15" customHeight="1">
      <c r="A40" s="25">
        <v>37</v>
      </c>
      <c r="B40" s="26" t="s">
        <v>75</v>
      </c>
      <c r="C40" s="29">
        <v>1</v>
      </c>
    </row>
    <row r="41" spans="1:3" ht="15" customHeight="1">
      <c r="A41" s="25">
        <v>38</v>
      </c>
      <c r="B41" s="26" t="s">
        <v>188</v>
      </c>
      <c r="C41" s="29">
        <v>1</v>
      </c>
    </row>
    <row r="42" spans="1:3" ht="15" customHeight="1">
      <c r="A42" s="25">
        <v>39</v>
      </c>
      <c r="B42" s="26" t="s">
        <v>13</v>
      </c>
      <c r="C42" s="29">
        <v>1</v>
      </c>
    </row>
    <row r="43" spans="1:3" ht="15" customHeight="1">
      <c r="A43" s="25">
        <v>40</v>
      </c>
      <c r="B43" s="26" t="s">
        <v>62</v>
      </c>
      <c r="C43" s="29">
        <v>1</v>
      </c>
    </row>
    <row r="44" spans="1:3" ht="15" customHeight="1">
      <c r="A44" s="25">
        <v>41</v>
      </c>
      <c r="B44" s="26" t="s">
        <v>46</v>
      </c>
      <c r="C44" s="29">
        <v>1</v>
      </c>
    </row>
    <row r="45" spans="1:3" ht="15" customHeight="1">
      <c r="A45" s="25">
        <v>42</v>
      </c>
      <c r="B45" s="26" t="s">
        <v>80</v>
      </c>
      <c r="C45" s="29">
        <v>1</v>
      </c>
    </row>
    <row r="46" spans="1:3" ht="15" customHeight="1">
      <c r="A46" s="25">
        <v>43</v>
      </c>
      <c r="B46" s="26" t="s">
        <v>64</v>
      </c>
      <c r="C46" s="29">
        <v>1</v>
      </c>
    </row>
    <row r="47" spans="1:3" ht="15" customHeight="1">
      <c r="A47" s="25">
        <v>44</v>
      </c>
      <c r="B47" s="26" t="s">
        <v>180</v>
      </c>
      <c r="C47" s="29">
        <v>1</v>
      </c>
    </row>
    <row r="48" spans="1:3" ht="15" customHeight="1">
      <c r="A48" s="25">
        <v>45</v>
      </c>
      <c r="B48" s="26" t="s">
        <v>155</v>
      </c>
      <c r="C48" s="29">
        <v>1</v>
      </c>
    </row>
    <row r="49" spans="1:3" ht="15" customHeight="1">
      <c r="A49" s="25">
        <v>46</v>
      </c>
      <c r="B49" s="26" t="s">
        <v>50</v>
      </c>
      <c r="C49" s="29">
        <v>1</v>
      </c>
    </row>
    <row r="50" spans="1:3" ht="15" customHeight="1">
      <c r="A50" s="25">
        <v>47</v>
      </c>
      <c r="B50" s="26" t="s">
        <v>15</v>
      </c>
      <c r="C50" s="29">
        <v>1</v>
      </c>
    </row>
    <row r="51" spans="1:3" ht="15" customHeight="1">
      <c r="A51" s="25">
        <v>48</v>
      </c>
      <c r="B51" s="26" t="s">
        <v>144</v>
      </c>
      <c r="C51" s="29">
        <v>1</v>
      </c>
    </row>
    <row r="52" spans="1:3" ht="15" customHeight="1">
      <c r="A52" s="25">
        <v>49</v>
      </c>
      <c r="B52" s="26" t="s">
        <v>164</v>
      </c>
      <c r="C52" s="29">
        <v>1</v>
      </c>
    </row>
    <row r="53" spans="1:3" ht="15" customHeight="1">
      <c r="A53" s="25">
        <v>50</v>
      </c>
      <c r="B53" s="26" t="s">
        <v>211</v>
      </c>
      <c r="C53" s="29">
        <v>1</v>
      </c>
    </row>
    <row r="54" spans="1:3" ht="15" customHeight="1">
      <c r="A54" s="25">
        <v>51</v>
      </c>
      <c r="B54" s="26" t="s">
        <v>30</v>
      </c>
      <c r="C54" s="29">
        <v>1</v>
      </c>
    </row>
    <row r="55" spans="1:3" ht="15" customHeight="1">
      <c r="A55" s="25">
        <v>52</v>
      </c>
      <c r="B55" s="26" t="s">
        <v>114</v>
      </c>
      <c r="C55" s="29">
        <v>1</v>
      </c>
    </row>
    <row r="56" spans="1:3" ht="15" customHeight="1">
      <c r="A56" s="25">
        <v>53</v>
      </c>
      <c r="B56" s="26" t="s">
        <v>73</v>
      </c>
      <c r="C56" s="29">
        <v>1</v>
      </c>
    </row>
    <row r="57" spans="1:3" ht="15" customHeight="1">
      <c r="A57" s="25">
        <v>54</v>
      </c>
      <c r="B57" s="26" t="s">
        <v>191</v>
      </c>
      <c r="C57" s="29">
        <v>1</v>
      </c>
    </row>
    <row r="58" spans="1:3" ht="15" customHeight="1">
      <c r="A58" s="25">
        <v>55</v>
      </c>
      <c r="B58" s="26" t="s">
        <v>48</v>
      </c>
      <c r="C58" s="29">
        <v>1</v>
      </c>
    </row>
    <row r="59" spans="1:3" ht="15" customHeight="1">
      <c r="A59" s="25">
        <v>56</v>
      </c>
      <c r="B59" s="26" t="s">
        <v>10</v>
      </c>
      <c r="C59" s="29">
        <v>1</v>
      </c>
    </row>
    <row r="60" spans="1:3" ht="15" customHeight="1">
      <c r="A60" s="25">
        <v>57</v>
      </c>
      <c r="B60" s="26" t="s">
        <v>198</v>
      </c>
      <c r="C60" s="29">
        <v>1</v>
      </c>
    </row>
    <row r="61" spans="1:3" ht="15" customHeight="1">
      <c r="A61" s="25">
        <v>58</v>
      </c>
      <c r="B61" s="26" t="s">
        <v>161</v>
      </c>
      <c r="C61" s="29">
        <v>1</v>
      </c>
    </row>
    <row r="62" spans="1:3" ht="15" customHeight="1">
      <c r="A62" s="25">
        <v>59</v>
      </c>
      <c r="B62" s="26" t="s">
        <v>194</v>
      </c>
      <c r="C62" s="29">
        <v>1</v>
      </c>
    </row>
    <row r="63" spans="1:3" ht="15" customHeight="1">
      <c r="A63" s="25">
        <v>60</v>
      </c>
      <c r="B63" s="26" t="s">
        <v>97</v>
      </c>
      <c r="C63" s="29">
        <v>1</v>
      </c>
    </row>
    <row r="64" spans="1:3" ht="15" customHeight="1">
      <c r="A64" s="25">
        <v>61</v>
      </c>
      <c r="B64" s="26" t="s">
        <v>38</v>
      </c>
      <c r="C64" s="29">
        <v>1</v>
      </c>
    </row>
    <row r="65" spans="1:3" ht="15" customHeight="1">
      <c r="A65" s="25">
        <v>62</v>
      </c>
      <c r="B65" s="26" t="s">
        <v>2</v>
      </c>
      <c r="C65" s="29">
        <v>1</v>
      </c>
    </row>
    <row r="66" spans="1:3" ht="15" customHeight="1">
      <c r="A66" s="25">
        <v>63</v>
      </c>
      <c r="B66" s="26" t="s">
        <v>86</v>
      </c>
      <c r="C66" s="29">
        <v>1</v>
      </c>
    </row>
    <row r="67" spans="1:3" ht="15" customHeight="1">
      <c r="A67" s="25">
        <v>64</v>
      </c>
      <c r="B67" s="26" t="s">
        <v>122</v>
      </c>
      <c r="C67" s="29">
        <v>1</v>
      </c>
    </row>
    <row r="68" spans="1:3" ht="15" customHeight="1">
      <c r="A68" s="25">
        <v>65</v>
      </c>
      <c r="B68" s="26" t="s">
        <v>216</v>
      </c>
      <c r="C68" s="29">
        <v>1</v>
      </c>
    </row>
    <row r="69" spans="1:3" ht="15" customHeight="1">
      <c r="A69" s="25">
        <v>66</v>
      </c>
      <c r="B69" s="26" t="s">
        <v>151</v>
      </c>
      <c r="C69" s="29">
        <v>1</v>
      </c>
    </row>
    <row r="70" spans="1:3" ht="15" customHeight="1">
      <c r="A70" s="25">
        <v>67</v>
      </c>
      <c r="B70" s="26" t="s">
        <v>17</v>
      </c>
      <c r="C70" s="29">
        <v>1</v>
      </c>
    </row>
    <row r="71" spans="1:3" ht="15" customHeight="1" thickBot="1">
      <c r="A71" s="27">
        <v>68</v>
      </c>
      <c r="B71" s="28" t="s">
        <v>206</v>
      </c>
      <c r="C71" s="30">
        <v>1</v>
      </c>
    </row>
    <row r="72" ht="12.75">
      <c r="C72" s="4">
        <f>SUM(C4:C71)</f>
        <v>147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2010-06-14T14:47:38Z</dcterms:modified>
  <cp:category/>
  <cp:version/>
  <cp:contentType/>
  <cp:contentStatus/>
</cp:coreProperties>
</file>